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ASEH 2DO TRIM 2025\6.- SUMADA A LA INFORMACIÓN FINANCIERA\"/>
    </mc:Choice>
  </mc:AlternateContent>
  <xr:revisionPtr revIDLastSave="0" documentId="8_{08F9E1EB-D11C-4F6A-A267-57FB1556CA2E}" xr6:coauthVersionLast="36" xr6:coauthVersionMax="36" xr10:uidLastSave="{00000000-0000-0000-0000-000000000000}"/>
  <bookViews>
    <workbookView xWindow="32760" yWindow="32760" windowWidth="20490" windowHeight="6765" tabRatio="881"/>
  </bookViews>
  <sheets>
    <sheet name="BCL_UTSH_02_2025" sheetId="5" r:id="rId1"/>
    <sheet name="F-02-a" sheetId="2" state="hidden" r:id="rId2"/>
    <sheet name="F-04-a" sheetId="4" state="hidden" r:id="rId3"/>
  </sheets>
  <definedNames>
    <definedName name="_xlnm.Print_Area" localSheetId="0">BCL_UTSH_02_2025!#REF!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D3873" i="5" l="1"/>
  <c r="J3873" i="5"/>
  <c r="I3873" i="5"/>
  <c r="D3880" i="5"/>
  <c r="G3880" i="5"/>
  <c r="J3880" i="5"/>
  <c r="I3880" i="5"/>
  <c r="D3839" i="5"/>
  <c r="J3839" i="5"/>
  <c r="I3839" i="5"/>
  <c r="G3846" i="5"/>
  <c r="I3846" i="5"/>
  <c r="D3804" i="5"/>
  <c r="J3804" i="5"/>
  <c r="I3804" i="5"/>
  <c r="D3805" i="5"/>
  <c r="I3805" i="5"/>
  <c r="J3805" i="5"/>
  <c r="G3811" i="5"/>
  <c r="D3737" i="5"/>
  <c r="J3737" i="5"/>
  <c r="I3737" i="5"/>
  <c r="I3744" i="5"/>
  <c r="G3744" i="5"/>
  <c r="D3772" i="5"/>
  <c r="J3772" i="5"/>
  <c r="I3772" i="5"/>
  <c r="I3776" i="5"/>
  <c r="D3773" i="5"/>
  <c r="I3773" i="5"/>
  <c r="J3773" i="5"/>
  <c r="G3776" i="5"/>
  <c r="D3671" i="5"/>
  <c r="J3671" i="5"/>
  <c r="I3671" i="5"/>
  <c r="I3674" i="5"/>
  <c r="G3674" i="5"/>
  <c r="D3702" i="5"/>
  <c r="J3702" i="5"/>
  <c r="I3702" i="5"/>
  <c r="I3704" i="5"/>
  <c r="G3704" i="5"/>
  <c r="I3485" i="5"/>
  <c r="I3486" i="5"/>
  <c r="I3487" i="5"/>
  <c r="D3488" i="5"/>
  <c r="G3488" i="5"/>
  <c r="I3515" i="5"/>
  <c r="I3516" i="5"/>
  <c r="D3518" i="5"/>
  <c r="G3518" i="5"/>
  <c r="I3547" i="5"/>
  <c r="I3548" i="5"/>
  <c r="D3550" i="5"/>
  <c r="G3550" i="5"/>
  <c r="I3579" i="5"/>
  <c r="I3580" i="5"/>
  <c r="D3582" i="5"/>
  <c r="G3582" i="5"/>
  <c r="I3610" i="5"/>
  <c r="I3611" i="5"/>
  <c r="I3612" i="5"/>
  <c r="D3614" i="5"/>
  <c r="G3614" i="5"/>
  <c r="I3642" i="5"/>
  <c r="I3643" i="5"/>
  <c r="D3645" i="5"/>
  <c r="G3645" i="5"/>
  <c r="I3043" i="5"/>
  <c r="I3044" i="5"/>
  <c r="I3045" i="5"/>
  <c r="D3046" i="5"/>
  <c r="G3046" i="5"/>
  <c r="I3075" i="5"/>
  <c r="I3076" i="5"/>
  <c r="I3077" i="5"/>
  <c r="D3078" i="5"/>
  <c r="G3078" i="5"/>
  <c r="I3106" i="5"/>
  <c r="I3107" i="5"/>
  <c r="I3108" i="5"/>
  <c r="D3109" i="5"/>
  <c r="G3109" i="5"/>
  <c r="I3141" i="5"/>
  <c r="I3142" i="5"/>
  <c r="I3143" i="5"/>
  <c r="D3144" i="5"/>
  <c r="G3144" i="5"/>
  <c r="I3173" i="5"/>
  <c r="I3174" i="5"/>
  <c r="I3175" i="5"/>
  <c r="D3176" i="5"/>
  <c r="G3176" i="5"/>
  <c r="I3205" i="5"/>
  <c r="I3206" i="5"/>
  <c r="I3207" i="5"/>
  <c r="D3208" i="5"/>
  <c r="G3208" i="5"/>
  <c r="I3236" i="5"/>
  <c r="I3237" i="5"/>
  <c r="I3238" i="5"/>
  <c r="D3239" i="5"/>
  <c r="G3239" i="5"/>
  <c r="I3267" i="5"/>
  <c r="I3268" i="5"/>
  <c r="I3269" i="5"/>
  <c r="D3270" i="5"/>
  <c r="G3270" i="5"/>
  <c r="I3299" i="5"/>
  <c r="I3300" i="5"/>
  <c r="I3301" i="5"/>
  <c r="D3302" i="5"/>
  <c r="G3302" i="5"/>
  <c r="I3331" i="5"/>
  <c r="I3332" i="5"/>
  <c r="I3333" i="5"/>
  <c r="D3334" i="5"/>
  <c r="G3334" i="5"/>
  <c r="I3362" i="5"/>
  <c r="I3363" i="5"/>
  <c r="I3364" i="5"/>
  <c r="D3365" i="5"/>
  <c r="G3365" i="5"/>
  <c r="D3397" i="5"/>
  <c r="G3397" i="5"/>
  <c r="I3397" i="5"/>
  <c r="I3424" i="5"/>
  <c r="I3425" i="5"/>
  <c r="I3426" i="5"/>
  <c r="D3427" i="5"/>
  <c r="G3427" i="5"/>
  <c r="I3455" i="5"/>
  <c r="I3456" i="5"/>
  <c r="I3457" i="5"/>
  <c r="D3458" i="5"/>
  <c r="G3458" i="5"/>
  <c r="D2575" i="5"/>
  <c r="J2575" i="5"/>
  <c r="I2575" i="5"/>
  <c r="D2576" i="5"/>
  <c r="J2576" i="5"/>
  <c r="I2576" i="5"/>
  <c r="D2577" i="5"/>
  <c r="J2577" i="5"/>
  <c r="I2577" i="5"/>
  <c r="D2578" i="5"/>
  <c r="J2578" i="5"/>
  <c r="I2578" i="5"/>
  <c r="G2580" i="5"/>
  <c r="D2610" i="5"/>
  <c r="J2610" i="5"/>
  <c r="I2610" i="5"/>
  <c r="D2611" i="5"/>
  <c r="J2611" i="5"/>
  <c r="I2611" i="5"/>
  <c r="D2612" i="5"/>
  <c r="J2612" i="5"/>
  <c r="I2612" i="5"/>
  <c r="D2613" i="5"/>
  <c r="J2613" i="5"/>
  <c r="I2613" i="5"/>
  <c r="D2614" i="5"/>
  <c r="G2615" i="5"/>
  <c r="D2645" i="5"/>
  <c r="J2645" i="5"/>
  <c r="I2645" i="5"/>
  <c r="D2646" i="5"/>
  <c r="J2646" i="5"/>
  <c r="I2646" i="5"/>
  <c r="D2647" i="5"/>
  <c r="J2647" i="5"/>
  <c r="I2647" i="5"/>
  <c r="D2648" i="5"/>
  <c r="J2648" i="5"/>
  <c r="I2648" i="5"/>
  <c r="D2649" i="5"/>
  <c r="G2650" i="5"/>
  <c r="D2683" i="5"/>
  <c r="J2683" i="5"/>
  <c r="I2683" i="5"/>
  <c r="D2684" i="5"/>
  <c r="J2684" i="5"/>
  <c r="I2684" i="5"/>
  <c r="D2685" i="5"/>
  <c r="J2685" i="5"/>
  <c r="I2685" i="5"/>
  <c r="D2686" i="5"/>
  <c r="J2686" i="5"/>
  <c r="I2686" i="5"/>
  <c r="D2687" i="5"/>
  <c r="G2688" i="5"/>
  <c r="D2722" i="5"/>
  <c r="J2722" i="5"/>
  <c r="I2722" i="5"/>
  <c r="D2723" i="5"/>
  <c r="J2723" i="5"/>
  <c r="I2723" i="5"/>
  <c r="D2724" i="5"/>
  <c r="J2724" i="5"/>
  <c r="I2724" i="5"/>
  <c r="D2725" i="5"/>
  <c r="J2725" i="5"/>
  <c r="I2725" i="5"/>
  <c r="D2726" i="5"/>
  <c r="G2727" i="5"/>
  <c r="D2760" i="5"/>
  <c r="I2760" i="5"/>
  <c r="D2761" i="5"/>
  <c r="J2761" i="5"/>
  <c r="I2761" i="5"/>
  <c r="D2762" i="5"/>
  <c r="G2763" i="5"/>
  <c r="D2795" i="5"/>
  <c r="J2795" i="5"/>
  <c r="I2795" i="5"/>
  <c r="D2796" i="5"/>
  <c r="J2796" i="5"/>
  <c r="I2796" i="5"/>
  <c r="D2797" i="5"/>
  <c r="J2797" i="5"/>
  <c r="I2797" i="5"/>
  <c r="D2798" i="5"/>
  <c r="J2798" i="5"/>
  <c r="I2798" i="5"/>
  <c r="D2799" i="5"/>
  <c r="G2800" i="5"/>
  <c r="D2830" i="5"/>
  <c r="J2830" i="5"/>
  <c r="I2830" i="5"/>
  <c r="D2831" i="5"/>
  <c r="J2831" i="5"/>
  <c r="I2831" i="5"/>
  <c r="D2832" i="5"/>
  <c r="J2832" i="5"/>
  <c r="I2832" i="5"/>
  <c r="D2833" i="5"/>
  <c r="J2833" i="5"/>
  <c r="I2833" i="5"/>
  <c r="D2834" i="5"/>
  <c r="G2835" i="5"/>
  <c r="D2866" i="5"/>
  <c r="J2866" i="5"/>
  <c r="I2866" i="5"/>
  <c r="D2867" i="5"/>
  <c r="J2867" i="5"/>
  <c r="I2867" i="5"/>
  <c r="D2868" i="5"/>
  <c r="J2868" i="5"/>
  <c r="I2868" i="5"/>
  <c r="D2869" i="5"/>
  <c r="J2869" i="5"/>
  <c r="I2869" i="5"/>
  <c r="D2870" i="5"/>
  <c r="G2871" i="5"/>
  <c r="D2902" i="5"/>
  <c r="J2902" i="5"/>
  <c r="I2902" i="5"/>
  <c r="D2903" i="5"/>
  <c r="J2903" i="5"/>
  <c r="I2903" i="5"/>
  <c r="D2904" i="5"/>
  <c r="J2904" i="5"/>
  <c r="I2904" i="5"/>
  <c r="D2905" i="5"/>
  <c r="J2905" i="5"/>
  <c r="I2905" i="5"/>
  <c r="D2906" i="5"/>
  <c r="G2907" i="5"/>
  <c r="D2938" i="5"/>
  <c r="J2938" i="5"/>
  <c r="I2938" i="5"/>
  <c r="D2939" i="5"/>
  <c r="J2939" i="5"/>
  <c r="I2939" i="5"/>
  <c r="D2940" i="5"/>
  <c r="J2940" i="5"/>
  <c r="I2940" i="5"/>
  <c r="D2941" i="5"/>
  <c r="J2941" i="5"/>
  <c r="I2941" i="5"/>
  <c r="D2942" i="5"/>
  <c r="G2943" i="5"/>
  <c r="D2974" i="5"/>
  <c r="I2974" i="5"/>
  <c r="D2975" i="5"/>
  <c r="J2975" i="5"/>
  <c r="I2975" i="5"/>
  <c r="D2976" i="5"/>
  <c r="J2976" i="5"/>
  <c r="I2976" i="5"/>
  <c r="D2977" i="5"/>
  <c r="J2977" i="5"/>
  <c r="I2977" i="5"/>
  <c r="D2978" i="5"/>
  <c r="G2979" i="5"/>
  <c r="D3010" i="5"/>
  <c r="J3010" i="5"/>
  <c r="I3010" i="5"/>
  <c r="D3011" i="5"/>
  <c r="J3011" i="5"/>
  <c r="I3011" i="5"/>
  <c r="D3012" i="5"/>
  <c r="J3012" i="5"/>
  <c r="I3012" i="5"/>
  <c r="D3013" i="5"/>
  <c r="J3013" i="5"/>
  <c r="I3013" i="5"/>
  <c r="D3014" i="5"/>
  <c r="G3015" i="5"/>
  <c r="D2118" i="5"/>
  <c r="I2118" i="5"/>
  <c r="D2119" i="5"/>
  <c r="J2119" i="5"/>
  <c r="I2119" i="5"/>
  <c r="D2120" i="5"/>
  <c r="J2120" i="5"/>
  <c r="I2120" i="5"/>
  <c r="G2123" i="5"/>
  <c r="D2153" i="5"/>
  <c r="J2153" i="5"/>
  <c r="I2153" i="5"/>
  <c r="D2154" i="5"/>
  <c r="J2154" i="5"/>
  <c r="I2154" i="5"/>
  <c r="D2155" i="5"/>
  <c r="J2155" i="5"/>
  <c r="I2155" i="5"/>
  <c r="D2156" i="5"/>
  <c r="D2157" i="5"/>
  <c r="G2158" i="5"/>
  <c r="D2188" i="5"/>
  <c r="I2188" i="5"/>
  <c r="D2189" i="5"/>
  <c r="J2189" i="5"/>
  <c r="I2189" i="5"/>
  <c r="D2190" i="5"/>
  <c r="J2190" i="5"/>
  <c r="I2190" i="5"/>
  <c r="D2191" i="5"/>
  <c r="J2191" i="5"/>
  <c r="I2191" i="5"/>
  <c r="D2192" i="5"/>
  <c r="G2193" i="5"/>
  <c r="D2223" i="5"/>
  <c r="J2223" i="5"/>
  <c r="I2223" i="5"/>
  <c r="D2224" i="5"/>
  <c r="J2224" i="5"/>
  <c r="I2224" i="5"/>
  <c r="D2225" i="5"/>
  <c r="J2225" i="5"/>
  <c r="I2225" i="5"/>
  <c r="D2226" i="5"/>
  <c r="D2227" i="5"/>
  <c r="G2228" i="5"/>
  <c r="D2259" i="5"/>
  <c r="I2259" i="5"/>
  <c r="D2260" i="5"/>
  <c r="J2260" i="5"/>
  <c r="I2260" i="5"/>
  <c r="D2261" i="5"/>
  <c r="J2261" i="5"/>
  <c r="I2261" i="5"/>
  <c r="D2262" i="5"/>
  <c r="D2263" i="5"/>
  <c r="G2264" i="5"/>
  <c r="D2293" i="5"/>
  <c r="J2293" i="5"/>
  <c r="I2293" i="5"/>
  <c r="D2294" i="5"/>
  <c r="J2294" i="5"/>
  <c r="I2294" i="5"/>
  <c r="D2295" i="5"/>
  <c r="J2295" i="5"/>
  <c r="I2295" i="5"/>
  <c r="D2296" i="5"/>
  <c r="D2297" i="5"/>
  <c r="G2298" i="5"/>
  <c r="D2330" i="5"/>
  <c r="J2330" i="5"/>
  <c r="I2330" i="5"/>
  <c r="D2331" i="5"/>
  <c r="J2331" i="5"/>
  <c r="I2331" i="5"/>
  <c r="D2332" i="5"/>
  <c r="J2332" i="5"/>
  <c r="I2332" i="5"/>
  <c r="D2333" i="5"/>
  <c r="J2333" i="5"/>
  <c r="I2333" i="5"/>
  <c r="D2334" i="5"/>
  <c r="G2335" i="5"/>
  <c r="D2365" i="5"/>
  <c r="J2365" i="5"/>
  <c r="I2365" i="5"/>
  <c r="D2366" i="5"/>
  <c r="J2366" i="5"/>
  <c r="I2366" i="5"/>
  <c r="D2367" i="5"/>
  <c r="J2367" i="5"/>
  <c r="I2367" i="5"/>
  <c r="D2368" i="5"/>
  <c r="D2369" i="5"/>
  <c r="G2370" i="5"/>
  <c r="D2399" i="5"/>
  <c r="J2399" i="5"/>
  <c r="I2399" i="5"/>
  <c r="D2400" i="5"/>
  <c r="J2400" i="5"/>
  <c r="I2400" i="5"/>
  <c r="D2401" i="5"/>
  <c r="J2401" i="5"/>
  <c r="I2401" i="5"/>
  <c r="D2402" i="5"/>
  <c r="J2402" i="5"/>
  <c r="I2402" i="5"/>
  <c r="D2403" i="5"/>
  <c r="G2404" i="5"/>
  <c r="D2434" i="5"/>
  <c r="J2434" i="5"/>
  <c r="I2434" i="5"/>
  <c r="D2435" i="5"/>
  <c r="J2435" i="5"/>
  <c r="I2435" i="5"/>
  <c r="D2436" i="5"/>
  <c r="J2436" i="5"/>
  <c r="I2436" i="5"/>
  <c r="D2437" i="5"/>
  <c r="D2438" i="5"/>
  <c r="G2439" i="5"/>
  <c r="D2469" i="5"/>
  <c r="J2469" i="5"/>
  <c r="I2469" i="5"/>
  <c r="D2470" i="5"/>
  <c r="J2470" i="5"/>
  <c r="I2470" i="5"/>
  <c r="D2471" i="5"/>
  <c r="J2471" i="5"/>
  <c r="I2471" i="5"/>
  <c r="D2472" i="5"/>
  <c r="D2473" i="5"/>
  <c r="G2474" i="5"/>
  <c r="D2504" i="5"/>
  <c r="J2504" i="5"/>
  <c r="I2504" i="5"/>
  <c r="D2505" i="5"/>
  <c r="J2505" i="5"/>
  <c r="I2505" i="5"/>
  <c r="D2506" i="5"/>
  <c r="J2506" i="5"/>
  <c r="I2506" i="5"/>
  <c r="D2507" i="5"/>
  <c r="D2508" i="5"/>
  <c r="G2509" i="5"/>
  <c r="D2539" i="5"/>
  <c r="J2539" i="5"/>
  <c r="I2539" i="5"/>
  <c r="D2540" i="5"/>
  <c r="J2540" i="5"/>
  <c r="I2540" i="5"/>
  <c r="D2541" i="5"/>
  <c r="J2541" i="5"/>
  <c r="I2541" i="5"/>
  <c r="D2542" i="5"/>
  <c r="D2543" i="5"/>
  <c r="G2544" i="5"/>
  <c r="D1612" i="5"/>
  <c r="J1612" i="5"/>
  <c r="I1612" i="5"/>
  <c r="D1613" i="5"/>
  <c r="J1613" i="5"/>
  <c r="I1613" i="5"/>
  <c r="D1614" i="5"/>
  <c r="J1614" i="5"/>
  <c r="I1614" i="5"/>
  <c r="D1615" i="5"/>
  <c r="J1615" i="5"/>
  <c r="I1615" i="5"/>
  <c r="D1616" i="5"/>
  <c r="J1616" i="5"/>
  <c r="I1616" i="5"/>
  <c r="G1617" i="5"/>
  <c r="D1647" i="5"/>
  <c r="J1647" i="5"/>
  <c r="I1647" i="5"/>
  <c r="D1648" i="5"/>
  <c r="J1648" i="5"/>
  <c r="I1648" i="5"/>
  <c r="G1650" i="5"/>
  <c r="D1679" i="5"/>
  <c r="J1679" i="5"/>
  <c r="I1679" i="5"/>
  <c r="D1680" i="5"/>
  <c r="J1680" i="5"/>
  <c r="I1680" i="5"/>
  <c r="D1681" i="5"/>
  <c r="J1681" i="5"/>
  <c r="I1681" i="5"/>
  <c r="D1682" i="5"/>
  <c r="J1682" i="5"/>
  <c r="I1682" i="5"/>
  <c r="D1683" i="5"/>
  <c r="J1683" i="5"/>
  <c r="I1683" i="5"/>
  <c r="G1684" i="5"/>
  <c r="D1714" i="5"/>
  <c r="J1714" i="5"/>
  <c r="I1714" i="5"/>
  <c r="D1715" i="5"/>
  <c r="J1715" i="5"/>
  <c r="I1715" i="5"/>
  <c r="D1716" i="5"/>
  <c r="J1716" i="5"/>
  <c r="I1716" i="5"/>
  <c r="D1717" i="5"/>
  <c r="J1717" i="5"/>
  <c r="I1717" i="5"/>
  <c r="D1718" i="5"/>
  <c r="J1718" i="5"/>
  <c r="I1718" i="5"/>
  <c r="G1719" i="5"/>
  <c r="D1751" i="5"/>
  <c r="J1751" i="5"/>
  <c r="I1751" i="5"/>
  <c r="D1752" i="5"/>
  <c r="J1752" i="5"/>
  <c r="I1752" i="5"/>
  <c r="D1753" i="5"/>
  <c r="J1753" i="5"/>
  <c r="I1753" i="5"/>
  <c r="D1754" i="5"/>
  <c r="J1754" i="5"/>
  <c r="I1754" i="5"/>
  <c r="D1755" i="5"/>
  <c r="J1755" i="5"/>
  <c r="I1755" i="5"/>
  <c r="G1756" i="5"/>
  <c r="D1787" i="5"/>
  <c r="J1787" i="5"/>
  <c r="I1787" i="5"/>
  <c r="D1788" i="5"/>
  <c r="J1788" i="5"/>
  <c r="I1788" i="5"/>
  <c r="D1789" i="5"/>
  <c r="J1789" i="5"/>
  <c r="I1789" i="5"/>
  <c r="D1790" i="5"/>
  <c r="J1790" i="5"/>
  <c r="I1790" i="5"/>
  <c r="D1791" i="5"/>
  <c r="J1791" i="5"/>
  <c r="I1791" i="5"/>
  <c r="G1792" i="5"/>
  <c r="D1823" i="5"/>
  <c r="D1824" i="5"/>
  <c r="J1824" i="5"/>
  <c r="I1824" i="5"/>
  <c r="D1825" i="5"/>
  <c r="J1825" i="5"/>
  <c r="I1825" i="5"/>
  <c r="D1826" i="5"/>
  <c r="J1826" i="5"/>
  <c r="I1826" i="5"/>
  <c r="D1827" i="5"/>
  <c r="J1827" i="5"/>
  <c r="I1827" i="5"/>
  <c r="D1828" i="5"/>
  <c r="J1828" i="5"/>
  <c r="I1828" i="5"/>
  <c r="G1829" i="5"/>
  <c r="D1862" i="5"/>
  <c r="J1862" i="5"/>
  <c r="I1862" i="5"/>
  <c r="D1863" i="5"/>
  <c r="J1863" i="5"/>
  <c r="I1863" i="5"/>
  <c r="D1864" i="5"/>
  <c r="J1864" i="5"/>
  <c r="I1864" i="5"/>
  <c r="D1865" i="5"/>
  <c r="J1865" i="5"/>
  <c r="I1865" i="5"/>
  <c r="D1866" i="5"/>
  <c r="J1866" i="5"/>
  <c r="I1866" i="5"/>
  <c r="G1867" i="5"/>
  <c r="D1899" i="5"/>
  <c r="J1899" i="5"/>
  <c r="I1899" i="5"/>
  <c r="D1900" i="5"/>
  <c r="J1900" i="5"/>
  <c r="I1900" i="5"/>
  <c r="D1901" i="5"/>
  <c r="J1901" i="5"/>
  <c r="I1901" i="5"/>
  <c r="D1902" i="5"/>
  <c r="J1902" i="5"/>
  <c r="I1902" i="5"/>
  <c r="D1903" i="5"/>
  <c r="J1903" i="5"/>
  <c r="I1903" i="5"/>
  <c r="G1904" i="5"/>
  <c r="D1936" i="5"/>
  <c r="J1936" i="5"/>
  <c r="I1936" i="5"/>
  <c r="D1937" i="5"/>
  <c r="I1937" i="5"/>
  <c r="D1938" i="5"/>
  <c r="J1938" i="5"/>
  <c r="I1938" i="5"/>
  <c r="D1939" i="5"/>
  <c r="J1939" i="5"/>
  <c r="I1939" i="5"/>
  <c r="D1940" i="5"/>
  <c r="J1940" i="5"/>
  <c r="I1940" i="5"/>
  <c r="G1941" i="5"/>
  <c r="D1972" i="5"/>
  <c r="J1972" i="5"/>
  <c r="I1972" i="5"/>
  <c r="D1973" i="5"/>
  <c r="J1973" i="5"/>
  <c r="I1973" i="5"/>
  <c r="D1974" i="5"/>
  <c r="J1974" i="5"/>
  <c r="I1974" i="5"/>
  <c r="D1975" i="5"/>
  <c r="J1975" i="5"/>
  <c r="I1975" i="5"/>
  <c r="D1976" i="5"/>
  <c r="J1976" i="5"/>
  <c r="I1976" i="5"/>
  <c r="D1977" i="5"/>
  <c r="J1977" i="5"/>
  <c r="I1977" i="5"/>
  <c r="D1978" i="5"/>
  <c r="J1978" i="5"/>
  <c r="I1978" i="5"/>
  <c r="G1979" i="5"/>
  <c r="D2011" i="5"/>
  <c r="J2011" i="5"/>
  <c r="I2011" i="5"/>
  <c r="D2012" i="5"/>
  <c r="J2012" i="5"/>
  <c r="I2012" i="5"/>
  <c r="D2013" i="5"/>
  <c r="J2013" i="5"/>
  <c r="I2013" i="5"/>
  <c r="D2014" i="5"/>
  <c r="J2014" i="5"/>
  <c r="I2014" i="5"/>
  <c r="D2015" i="5"/>
  <c r="J2015" i="5"/>
  <c r="I2015" i="5"/>
  <c r="G2016" i="5"/>
  <c r="D2046" i="5"/>
  <c r="J2046" i="5"/>
  <c r="I2046" i="5"/>
  <c r="D2047" i="5"/>
  <c r="J2047" i="5"/>
  <c r="I2047" i="5"/>
  <c r="D2048" i="5"/>
  <c r="I2048" i="5"/>
  <c r="D2049" i="5"/>
  <c r="J2049" i="5"/>
  <c r="I2049" i="5"/>
  <c r="D2050" i="5"/>
  <c r="J2050" i="5"/>
  <c r="I2050" i="5"/>
  <c r="G2051" i="5"/>
  <c r="D2081" i="5"/>
  <c r="J2081" i="5"/>
  <c r="I2081" i="5"/>
  <c r="D2082" i="5"/>
  <c r="J2082" i="5"/>
  <c r="I2082" i="5"/>
  <c r="D2083" i="5"/>
  <c r="J2083" i="5"/>
  <c r="I2083" i="5"/>
  <c r="D2084" i="5"/>
  <c r="J2084" i="5"/>
  <c r="I2084" i="5"/>
  <c r="D2085" i="5"/>
  <c r="J2085" i="5"/>
  <c r="I2085" i="5"/>
  <c r="G2086" i="5"/>
  <c r="D1411" i="5"/>
  <c r="J1411" i="5"/>
  <c r="I1411" i="5"/>
  <c r="D1412" i="5"/>
  <c r="J1412" i="5"/>
  <c r="I1412" i="5"/>
  <c r="G1414" i="5"/>
  <c r="D1445" i="5"/>
  <c r="J1445" i="5"/>
  <c r="I1445" i="5"/>
  <c r="D1446" i="5"/>
  <c r="J1446" i="5"/>
  <c r="I1446" i="5"/>
  <c r="D1447" i="5"/>
  <c r="G1448" i="5"/>
  <c r="D1477" i="5"/>
  <c r="J1477" i="5"/>
  <c r="I1477" i="5"/>
  <c r="D1478" i="5"/>
  <c r="J1478" i="5"/>
  <c r="I1478" i="5"/>
  <c r="D1479" i="5"/>
  <c r="G1480" i="5"/>
  <c r="D1513" i="5"/>
  <c r="J1513" i="5"/>
  <c r="I1513" i="5"/>
  <c r="D1514" i="5"/>
  <c r="J1514" i="5"/>
  <c r="I1514" i="5"/>
  <c r="D1515" i="5"/>
  <c r="G1516" i="5"/>
  <c r="D1547" i="5"/>
  <c r="I1547" i="5"/>
  <c r="D1548" i="5"/>
  <c r="J1548" i="5"/>
  <c r="I1548" i="5"/>
  <c r="D1549" i="5"/>
  <c r="G1550" i="5"/>
  <c r="D1580" i="5"/>
  <c r="J1580" i="5"/>
  <c r="I1580" i="5"/>
  <c r="D1581" i="5"/>
  <c r="J1581" i="5"/>
  <c r="I1581" i="5"/>
  <c r="D1582" i="5"/>
  <c r="G1583" i="5"/>
  <c r="D1345" i="5"/>
  <c r="J1345" i="5"/>
  <c r="I1345" i="5"/>
  <c r="I1348" i="5"/>
  <c r="G1348" i="5"/>
  <c r="D1378" i="5"/>
  <c r="J1378" i="5"/>
  <c r="I1378" i="5"/>
  <c r="D1379" i="5"/>
  <c r="J1379" i="5"/>
  <c r="I1379" i="5"/>
  <c r="G1382" i="5"/>
  <c r="D1274" i="5"/>
  <c r="J1274" i="5"/>
  <c r="I1274" i="5"/>
  <c r="D1275" i="5"/>
  <c r="J1275" i="5"/>
  <c r="I1275" i="5"/>
  <c r="D1276" i="5"/>
  <c r="J1276" i="5"/>
  <c r="I1276" i="5"/>
  <c r="D1277" i="5"/>
  <c r="J1277" i="5"/>
  <c r="I1277" i="5"/>
  <c r="D1278" i="5"/>
  <c r="G1279" i="5"/>
  <c r="D1310" i="5"/>
  <c r="J1310" i="5"/>
  <c r="I1310" i="5"/>
  <c r="D1311" i="5"/>
  <c r="J1311" i="5"/>
  <c r="I1311" i="5"/>
  <c r="D1312" i="5"/>
  <c r="D1313" i="5"/>
  <c r="G1314" i="5"/>
  <c r="D1210" i="5"/>
  <c r="J1210" i="5"/>
  <c r="I1210" i="5"/>
  <c r="I1214" i="5"/>
  <c r="G1214" i="5"/>
  <c r="D1241" i="5"/>
  <c r="J1241" i="5"/>
  <c r="I1241" i="5"/>
  <c r="D1242" i="5"/>
  <c r="J1242" i="5"/>
  <c r="I1242" i="5"/>
  <c r="G1245" i="5"/>
  <c r="D873" i="5"/>
  <c r="J873" i="5"/>
  <c r="I873" i="5"/>
  <c r="D874" i="5"/>
  <c r="I874" i="5"/>
  <c r="D875" i="5"/>
  <c r="J875" i="5"/>
  <c r="I875" i="5"/>
  <c r="G876" i="5"/>
  <c r="D907" i="5"/>
  <c r="J907" i="5"/>
  <c r="I907" i="5"/>
  <c r="D908" i="5"/>
  <c r="J908" i="5"/>
  <c r="I908" i="5"/>
  <c r="D909" i="5"/>
  <c r="J909" i="5"/>
  <c r="I909" i="5"/>
  <c r="G910" i="5"/>
  <c r="D940" i="5"/>
  <c r="J940" i="5"/>
  <c r="I940" i="5"/>
  <c r="D941" i="5"/>
  <c r="J941" i="5"/>
  <c r="I941" i="5"/>
  <c r="D942" i="5"/>
  <c r="J942" i="5"/>
  <c r="I942" i="5"/>
  <c r="G943" i="5"/>
  <c r="D974" i="5"/>
  <c r="I974" i="5"/>
  <c r="D975" i="5"/>
  <c r="J975" i="5"/>
  <c r="I975" i="5"/>
  <c r="D976" i="5"/>
  <c r="J976" i="5"/>
  <c r="I976" i="5"/>
  <c r="G977" i="5"/>
  <c r="D1010" i="5"/>
  <c r="J1010" i="5"/>
  <c r="I1010" i="5"/>
  <c r="D1011" i="5"/>
  <c r="J1011" i="5"/>
  <c r="I1011" i="5"/>
  <c r="D1012" i="5"/>
  <c r="J1012" i="5"/>
  <c r="I1012" i="5"/>
  <c r="G1013" i="5"/>
  <c r="D1042" i="5"/>
  <c r="J1042" i="5"/>
  <c r="I1042" i="5"/>
  <c r="D1043" i="5"/>
  <c r="J1043" i="5"/>
  <c r="D1044" i="5"/>
  <c r="J1044" i="5"/>
  <c r="I1044" i="5"/>
  <c r="G1045" i="5"/>
  <c r="D1075" i="5"/>
  <c r="J1075" i="5"/>
  <c r="I1075" i="5"/>
  <c r="D1076" i="5"/>
  <c r="J1076" i="5"/>
  <c r="I1076" i="5"/>
  <c r="D1077" i="5"/>
  <c r="J1077" i="5"/>
  <c r="I1077" i="5"/>
  <c r="G1078" i="5"/>
  <c r="D1108" i="5"/>
  <c r="J1108" i="5"/>
  <c r="I1108" i="5"/>
  <c r="D1109" i="5"/>
  <c r="I1109" i="5"/>
  <c r="D1110" i="5"/>
  <c r="J1110" i="5"/>
  <c r="I1110" i="5"/>
  <c r="G1111" i="5"/>
  <c r="D1143" i="5"/>
  <c r="J1143" i="5"/>
  <c r="I1143" i="5"/>
  <c r="D1144" i="5"/>
  <c r="J1144" i="5"/>
  <c r="D1145" i="5"/>
  <c r="J1145" i="5"/>
  <c r="I1145" i="5"/>
  <c r="G1146" i="5"/>
  <c r="D1177" i="5"/>
  <c r="I1177" i="5"/>
  <c r="D1178" i="5"/>
  <c r="J1178" i="5"/>
  <c r="I1178" i="5"/>
  <c r="D1179" i="5"/>
  <c r="J1179" i="5"/>
  <c r="I1179" i="5"/>
  <c r="G1180" i="5"/>
  <c r="D439" i="5"/>
  <c r="J439" i="5"/>
  <c r="I439" i="5"/>
  <c r="D440" i="5"/>
  <c r="J440" i="5"/>
  <c r="I440" i="5"/>
  <c r="D441" i="5"/>
  <c r="J441" i="5"/>
  <c r="I441" i="5"/>
  <c r="G443" i="5"/>
  <c r="D472" i="5"/>
  <c r="J472" i="5"/>
  <c r="I472" i="5"/>
  <c r="D473" i="5"/>
  <c r="J473" i="5"/>
  <c r="I473" i="5"/>
  <c r="D474" i="5"/>
  <c r="J474" i="5"/>
  <c r="I474" i="5"/>
  <c r="D475" i="5"/>
  <c r="J475" i="5"/>
  <c r="I475" i="5"/>
  <c r="G476" i="5"/>
  <c r="D507" i="5"/>
  <c r="J507" i="5"/>
  <c r="I507" i="5"/>
  <c r="D508" i="5"/>
  <c r="J508" i="5"/>
  <c r="I508" i="5"/>
  <c r="D509" i="5"/>
  <c r="J509" i="5"/>
  <c r="I509" i="5"/>
  <c r="G511" i="5"/>
  <c r="D540" i="5"/>
  <c r="I540" i="5"/>
  <c r="D541" i="5"/>
  <c r="J541" i="5"/>
  <c r="I541" i="5"/>
  <c r="D542" i="5"/>
  <c r="J542" i="5"/>
  <c r="I542" i="5"/>
  <c r="G544" i="5"/>
  <c r="D574" i="5"/>
  <c r="I574" i="5"/>
  <c r="D575" i="5"/>
  <c r="J575" i="5"/>
  <c r="I575" i="5"/>
  <c r="D576" i="5"/>
  <c r="J576" i="5"/>
  <c r="I576" i="5"/>
  <c r="G578" i="5"/>
  <c r="D606" i="5"/>
  <c r="J606" i="5"/>
  <c r="I606" i="5"/>
  <c r="D607" i="5"/>
  <c r="J607" i="5"/>
  <c r="I607" i="5"/>
  <c r="D608" i="5"/>
  <c r="J608" i="5"/>
  <c r="I608" i="5"/>
  <c r="G610" i="5"/>
  <c r="D639" i="5"/>
  <c r="J639" i="5"/>
  <c r="I639" i="5"/>
  <c r="D640" i="5"/>
  <c r="J640" i="5"/>
  <c r="I640" i="5"/>
  <c r="D641" i="5"/>
  <c r="J641" i="5"/>
  <c r="I641" i="5"/>
  <c r="G643" i="5"/>
  <c r="D673" i="5"/>
  <c r="J673" i="5"/>
  <c r="I673" i="5"/>
  <c r="D674" i="5"/>
  <c r="I674" i="5"/>
  <c r="D675" i="5"/>
  <c r="J675" i="5"/>
  <c r="I675" i="5"/>
  <c r="G677" i="5"/>
  <c r="D706" i="5"/>
  <c r="I706" i="5"/>
  <c r="D707" i="5"/>
  <c r="J707" i="5"/>
  <c r="I707" i="5"/>
  <c r="D708" i="5"/>
  <c r="J708" i="5"/>
  <c r="I708" i="5"/>
  <c r="G710" i="5"/>
  <c r="D739" i="5"/>
  <c r="J739" i="5"/>
  <c r="I739" i="5"/>
  <c r="D740" i="5"/>
  <c r="I740" i="5"/>
  <c r="D741" i="5"/>
  <c r="J741" i="5"/>
  <c r="I741" i="5"/>
  <c r="G743" i="5"/>
  <c r="D772" i="5"/>
  <c r="J772" i="5"/>
  <c r="I772" i="5"/>
  <c r="D773" i="5"/>
  <c r="J773" i="5"/>
  <c r="I773" i="5"/>
  <c r="D774" i="5"/>
  <c r="J774" i="5"/>
  <c r="I774" i="5"/>
  <c r="G776" i="5"/>
  <c r="D806" i="5"/>
  <c r="J806" i="5"/>
  <c r="I806" i="5"/>
  <c r="D807" i="5"/>
  <c r="J807" i="5"/>
  <c r="I807" i="5"/>
  <c r="D808" i="5"/>
  <c r="J808" i="5"/>
  <c r="I808" i="5"/>
  <c r="G810" i="5"/>
  <c r="D838" i="5"/>
  <c r="I838" i="5"/>
  <c r="D839" i="5"/>
  <c r="J839" i="5"/>
  <c r="I839" i="5"/>
  <c r="D840" i="5"/>
  <c r="J840" i="5"/>
  <c r="I840" i="5"/>
  <c r="G842" i="5"/>
  <c r="D156" i="5"/>
  <c r="J156" i="5"/>
  <c r="I156" i="5"/>
  <c r="D157" i="5"/>
  <c r="J157" i="5"/>
  <c r="I157" i="5"/>
  <c r="G160" i="5"/>
  <c r="D189" i="5"/>
  <c r="J189" i="5"/>
  <c r="I189" i="5"/>
  <c r="D190" i="5"/>
  <c r="J190" i="5"/>
  <c r="I190" i="5"/>
  <c r="D191" i="5"/>
  <c r="D192" i="5"/>
  <c r="G193" i="5"/>
  <c r="D227" i="5"/>
  <c r="J227" i="5"/>
  <c r="I227" i="5"/>
  <c r="D228" i="5"/>
  <c r="J228" i="5"/>
  <c r="I228" i="5"/>
  <c r="D229" i="5"/>
  <c r="J229" i="5"/>
  <c r="I229" i="5"/>
  <c r="D230" i="5"/>
  <c r="J230" i="5"/>
  <c r="I230" i="5"/>
  <c r="G231" i="5"/>
  <c r="D264" i="5"/>
  <c r="J264" i="5"/>
  <c r="I264" i="5"/>
  <c r="D265" i="5"/>
  <c r="J265" i="5"/>
  <c r="I265" i="5"/>
  <c r="D266" i="5"/>
  <c r="J266" i="5"/>
  <c r="I266" i="5"/>
  <c r="D267" i="5"/>
  <c r="J267" i="5"/>
  <c r="I267" i="5"/>
  <c r="G268" i="5"/>
  <c r="D299" i="5"/>
  <c r="J299" i="5"/>
  <c r="I299" i="5"/>
  <c r="D300" i="5"/>
  <c r="J300" i="5"/>
  <c r="I300" i="5"/>
  <c r="D301" i="5"/>
  <c r="J301" i="5"/>
  <c r="I301" i="5"/>
  <c r="D302" i="5"/>
  <c r="J302" i="5"/>
  <c r="I302" i="5"/>
  <c r="G303" i="5"/>
  <c r="D333" i="5"/>
  <c r="J333" i="5"/>
  <c r="I333" i="5"/>
  <c r="D334" i="5"/>
  <c r="J334" i="5"/>
  <c r="I334" i="5"/>
  <c r="D335" i="5"/>
  <c r="J335" i="5"/>
  <c r="I335" i="5"/>
  <c r="D336" i="5"/>
  <c r="J336" i="5"/>
  <c r="I336" i="5"/>
  <c r="G337" i="5"/>
  <c r="D368" i="5"/>
  <c r="J368" i="5"/>
  <c r="I368" i="5"/>
  <c r="D369" i="5"/>
  <c r="J369" i="5"/>
  <c r="I369" i="5"/>
  <c r="D370" i="5"/>
  <c r="J370" i="5"/>
  <c r="I370" i="5"/>
  <c r="D371" i="5"/>
  <c r="J371" i="5"/>
  <c r="I371" i="5"/>
  <c r="G372" i="5"/>
  <c r="D403" i="5"/>
  <c r="J403" i="5"/>
  <c r="I403" i="5"/>
  <c r="D404" i="5"/>
  <c r="J404" i="5"/>
  <c r="I404" i="5"/>
  <c r="D405" i="5"/>
  <c r="J405" i="5"/>
  <c r="I405" i="5"/>
  <c r="D406" i="5"/>
  <c r="J406" i="5"/>
  <c r="I406" i="5"/>
  <c r="G407" i="5"/>
  <c r="G127" i="5"/>
  <c r="I125" i="5"/>
  <c r="D125" i="5"/>
  <c r="I124" i="5"/>
  <c r="D124" i="5"/>
  <c r="J124" i="5"/>
  <c r="G91" i="5"/>
  <c r="I89" i="5"/>
  <c r="D89" i="5"/>
  <c r="J89" i="5"/>
  <c r="I88" i="5"/>
  <c r="D88" i="5"/>
  <c r="D54" i="5"/>
  <c r="J54" i="5"/>
  <c r="D53" i="5"/>
  <c r="J53" i="5"/>
  <c r="I54" i="5"/>
  <c r="I53" i="5"/>
  <c r="G56" i="5"/>
  <c r="I18" i="5"/>
  <c r="I25" i="5"/>
  <c r="D18" i="5"/>
  <c r="D25" i="5"/>
  <c r="G17" i="4"/>
  <c r="G16" i="4"/>
  <c r="G18" i="4"/>
  <c r="G19" i="4"/>
  <c r="G20" i="4"/>
  <c r="G21" i="4"/>
  <c r="G22" i="4"/>
  <c r="G24" i="4"/>
  <c r="G25" i="4"/>
  <c r="G23" i="4"/>
  <c r="G31" i="4"/>
  <c r="G26" i="4"/>
  <c r="G27" i="4"/>
  <c r="G28" i="4"/>
  <c r="G29" i="4"/>
  <c r="G30" i="4"/>
  <c r="G25" i="5"/>
  <c r="D3846" i="5"/>
  <c r="J3846" i="5"/>
  <c r="I3811" i="5"/>
  <c r="I3582" i="5"/>
  <c r="D3811" i="5"/>
  <c r="J3811" i="5"/>
  <c r="J3270" i="5"/>
  <c r="J3645" i="5"/>
  <c r="J3518" i="5"/>
  <c r="D3744" i="5"/>
  <c r="J3744" i="5"/>
  <c r="I1550" i="5"/>
  <c r="I2615" i="5"/>
  <c r="J3550" i="5"/>
  <c r="J3488" i="5"/>
  <c r="J3614" i="5"/>
  <c r="D3674" i="5"/>
  <c r="J3674" i="5"/>
  <c r="J3144" i="5"/>
  <c r="I3614" i="5"/>
  <c r="D3776" i="5"/>
  <c r="J3776" i="5"/>
  <c r="I3488" i="5"/>
  <c r="I3518" i="5"/>
  <c r="I3645" i="5"/>
  <c r="I3550" i="5"/>
  <c r="D3704" i="5"/>
  <c r="J3704" i="5"/>
  <c r="J3582" i="5"/>
  <c r="D2298" i="5"/>
  <c r="J2298" i="5"/>
  <c r="J3427" i="5"/>
  <c r="J3365" i="5"/>
  <c r="I3239" i="5"/>
  <c r="I3176" i="5"/>
  <c r="I3427" i="5"/>
  <c r="I3270" i="5"/>
  <c r="J3176" i="5"/>
  <c r="I2650" i="5"/>
  <c r="I2544" i="5"/>
  <c r="I2509" i="5"/>
  <c r="D2688" i="5"/>
  <c r="J2688" i="5"/>
  <c r="J3458" i="5"/>
  <c r="I3365" i="5"/>
  <c r="J3302" i="5"/>
  <c r="J3208" i="5"/>
  <c r="I3144" i="5"/>
  <c r="D2763" i="5"/>
  <c r="J2763" i="5"/>
  <c r="I3458" i="5"/>
  <c r="J3334" i="5"/>
  <c r="I3302" i="5"/>
  <c r="J3109" i="5"/>
  <c r="I3078" i="5"/>
  <c r="D2264" i="5"/>
  <c r="J2264" i="5"/>
  <c r="D2907" i="5"/>
  <c r="J2907" i="5"/>
  <c r="J3397" i="5"/>
  <c r="J3239" i="5"/>
  <c r="I3208" i="5"/>
  <c r="I3109" i="5"/>
  <c r="J3046" i="5"/>
  <c r="D2370" i="5"/>
  <c r="J2370" i="5"/>
  <c r="I2871" i="5"/>
  <c r="I3334" i="5"/>
  <c r="J3078" i="5"/>
  <c r="I3046" i="5"/>
  <c r="I3015" i="5"/>
  <c r="I2688" i="5"/>
  <c r="I2439" i="5"/>
  <c r="I2979" i="5"/>
  <c r="I2835" i="5"/>
  <c r="I2800" i="5"/>
  <c r="D2871" i="5"/>
  <c r="J2871" i="5"/>
  <c r="D2727" i="5"/>
  <c r="J2727" i="5"/>
  <c r="I2943" i="5"/>
  <c r="I2298" i="5"/>
  <c r="D2193" i="5"/>
  <c r="J2193" i="5"/>
  <c r="I2123" i="5"/>
  <c r="I2727" i="5"/>
  <c r="I2158" i="5"/>
  <c r="D2979" i="5"/>
  <c r="J2979" i="5"/>
  <c r="I2907" i="5"/>
  <c r="I2763" i="5"/>
  <c r="I1516" i="5"/>
  <c r="I2370" i="5"/>
  <c r="D2943" i="5"/>
  <c r="J2943" i="5"/>
  <c r="D2650" i="5"/>
  <c r="J2650" i="5"/>
  <c r="D2580" i="5"/>
  <c r="J2580" i="5"/>
  <c r="I2580" i="5"/>
  <c r="I1245" i="5"/>
  <c r="I2228" i="5"/>
  <c r="D2123" i="5"/>
  <c r="J2123" i="5"/>
  <c r="J2974" i="5"/>
  <c r="J2760" i="5"/>
  <c r="I1829" i="5"/>
  <c r="I1684" i="5"/>
  <c r="D2158" i="5"/>
  <c r="J2158" i="5"/>
  <c r="D2835" i="5"/>
  <c r="J2835" i="5"/>
  <c r="D2615" i="5"/>
  <c r="J2615" i="5"/>
  <c r="I1617" i="5"/>
  <c r="D2228" i="5"/>
  <c r="J2228" i="5"/>
  <c r="D2800" i="5"/>
  <c r="J2800" i="5"/>
  <c r="I1719" i="5"/>
  <c r="I2404" i="5"/>
  <c r="I2335" i="5"/>
  <c r="I2264" i="5"/>
  <c r="I2016" i="5"/>
  <c r="D2509" i="5"/>
  <c r="J2509" i="5"/>
  <c r="I2474" i="5"/>
  <c r="J2188" i="5"/>
  <c r="D3015" i="5"/>
  <c r="J3015" i="5"/>
  <c r="D1829" i="5"/>
  <c r="J1829" i="5"/>
  <c r="I1792" i="5"/>
  <c r="J2259" i="5"/>
  <c r="I2193" i="5"/>
  <c r="D1941" i="5"/>
  <c r="J1941" i="5"/>
  <c r="I1941" i="5"/>
  <c r="D2404" i="5"/>
  <c r="J2404" i="5"/>
  <c r="D2335" i="5"/>
  <c r="J2335" i="5"/>
  <c r="D2051" i="5"/>
  <c r="J2051" i="5"/>
  <c r="I1867" i="5"/>
  <c r="D1719" i="5"/>
  <c r="J1719" i="5"/>
  <c r="D2474" i="5"/>
  <c r="J2474" i="5"/>
  <c r="I1382" i="5"/>
  <c r="D1792" i="5"/>
  <c r="J1792" i="5"/>
  <c r="I1414" i="5"/>
  <c r="I2051" i="5"/>
  <c r="I1904" i="5"/>
  <c r="D1617" i="5"/>
  <c r="J1617" i="5"/>
  <c r="D2544" i="5"/>
  <c r="J2544" i="5"/>
  <c r="D2439" i="5"/>
  <c r="J2439" i="5"/>
  <c r="I1979" i="5"/>
  <c r="D1904" i="5"/>
  <c r="J1904" i="5"/>
  <c r="I1756" i="5"/>
  <c r="D1650" i="5"/>
  <c r="J1650" i="5"/>
  <c r="J2118" i="5"/>
  <c r="I2086" i="5"/>
  <c r="D1979" i="5"/>
  <c r="J1979" i="5"/>
  <c r="D1756" i="5"/>
  <c r="J1756" i="5"/>
  <c r="J1937" i="5"/>
  <c r="I1650" i="5"/>
  <c r="D2016" i="5"/>
  <c r="J2016" i="5"/>
  <c r="I1583" i="5"/>
  <c r="D1550" i="5"/>
  <c r="J1550" i="5"/>
  <c r="D1583" i="5"/>
  <c r="J1583" i="5"/>
  <c r="D1448" i="5"/>
  <c r="J1448" i="5"/>
  <c r="D2086" i="5"/>
  <c r="J2086" i="5"/>
  <c r="D1867" i="5"/>
  <c r="J1867" i="5"/>
  <c r="D1684" i="5"/>
  <c r="J1684" i="5"/>
  <c r="D1516" i="5"/>
  <c r="J1516" i="5"/>
  <c r="I1480" i="5"/>
  <c r="I1448" i="5"/>
  <c r="J2048" i="5"/>
  <c r="D1414" i="5"/>
  <c r="J1414" i="5"/>
  <c r="J1547" i="5"/>
  <c r="D1480" i="5"/>
  <c r="J1480" i="5"/>
  <c r="D1348" i="5"/>
  <c r="J1348" i="5"/>
  <c r="I1013" i="5"/>
  <c r="I1078" i="5"/>
  <c r="D1382" i="5"/>
  <c r="J1382" i="5"/>
  <c r="D544" i="5"/>
  <c r="J544" i="5"/>
  <c r="D1314" i="5"/>
  <c r="J1314" i="5"/>
  <c r="D1279" i="5"/>
  <c r="J1279" i="5"/>
  <c r="I1314" i="5"/>
  <c r="I1279" i="5"/>
  <c r="D677" i="5"/>
  <c r="J677" i="5"/>
  <c r="I810" i="5"/>
  <c r="D1111" i="5"/>
  <c r="J1111" i="5"/>
  <c r="I876" i="5"/>
  <c r="I743" i="5"/>
  <c r="I1146" i="5"/>
  <c r="I610" i="5"/>
  <c r="D578" i="5"/>
  <c r="J578" i="5"/>
  <c r="D743" i="5"/>
  <c r="J743" i="5"/>
  <c r="D1180" i="5"/>
  <c r="J1180" i="5"/>
  <c r="D977" i="5"/>
  <c r="J977" i="5"/>
  <c r="I127" i="5"/>
  <c r="I842" i="5"/>
  <c r="I1180" i="5"/>
  <c r="D710" i="5"/>
  <c r="J710" i="5"/>
  <c r="J1109" i="5"/>
  <c r="D1045" i="5"/>
  <c r="J1045" i="5"/>
  <c r="I910" i="5"/>
  <c r="D1245" i="5"/>
  <c r="J1245" i="5"/>
  <c r="D1013" i="5"/>
  <c r="J1013" i="5"/>
  <c r="I977" i="5"/>
  <c r="D876" i="5"/>
  <c r="J876" i="5"/>
  <c r="D1214" i="5"/>
  <c r="J1214" i="5"/>
  <c r="D842" i="5"/>
  <c r="J842" i="5"/>
  <c r="I943" i="5"/>
  <c r="I91" i="5"/>
  <c r="D127" i="5"/>
  <c r="J127" i="5"/>
  <c r="I1111" i="5"/>
  <c r="D943" i="5"/>
  <c r="J943" i="5"/>
  <c r="I1045" i="5"/>
  <c r="I710" i="5"/>
  <c r="D1146" i="5"/>
  <c r="J1146" i="5"/>
  <c r="D776" i="5"/>
  <c r="J776" i="5"/>
  <c r="I776" i="5"/>
  <c r="I443" i="5"/>
  <c r="D1078" i="5"/>
  <c r="J1078" i="5"/>
  <c r="D910" i="5"/>
  <c r="J910" i="5"/>
  <c r="I372" i="5"/>
  <c r="J706" i="5"/>
  <c r="J674" i="5"/>
  <c r="I578" i="5"/>
  <c r="D511" i="5"/>
  <c r="J511" i="5"/>
  <c r="I511" i="5"/>
  <c r="J1177" i="5"/>
  <c r="J874" i="5"/>
  <c r="D56" i="5"/>
  <c r="J56" i="5"/>
  <c r="I407" i="5"/>
  <c r="D193" i="5"/>
  <c r="J193" i="5"/>
  <c r="J25" i="5"/>
  <c r="I56" i="5"/>
  <c r="D810" i="5"/>
  <c r="J810" i="5"/>
  <c r="I677" i="5"/>
  <c r="I643" i="5"/>
  <c r="I544" i="5"/>
  <c r="I268" i="5"/>
  <c r="J740" i="5"/>
  <c r="I476" i="5"/>
  <c r="J974" i="5"/>
  <c r="D476" i="5"/>
  <c r="J476" i="5"/>
  <c r="I160" i="5"/>
  <c r="D610" i="5"/>
  <c r="J610" i="5"/>
  <c r="J18" i="5"/>
  <c r="I337" i="5"/>
  <c r="I231" i="5"/>
  <c r="J540" i="5"/>
  <c r="I193" i="5"/>
  <c r="D91" i="5"/>
  <c r="J91" i="5"/>
  <c r="I303" i="5"/>
  <c r="D643" i="5"/>
  <c r="J643" i="5"/>
  <c r="J838" i="5"/>
  <c r="J574" i="5"/>
  <c r="D443" i="5"/>
  <c r="J443" i="5"/>
  <c r="D160" i="5"/>
  <c r="J160" i="5"/>
  <c r="J88" i="5"/>
  <c r="J125" i="5"/>
  <c r="D407" i="5"/>
  <c r="J407" i="5"/>
  <c r="D372" i="5"/>
  <c r="J372" i="5"/>
  <c r="D337" i="5"/>
  <c r="J337" i="5"/>
  <c r="D303" i="5"/>
  <c r="J303" i="5"/>
  <c r="D268" i="5"/>
  <c r="J268" i="5"/>
  <c r="D231" i="5"/>
  <c r="J231" i="5"/>
</calcChain>
</file>

<file path=xl/sharedStrings.xml><?xml version="1.0" encoding="utf-8"?>
<sst xmlns="http://schemas.openxmlformats.org/spreadsheetml/2006/main" count="6810" uniqueCount="643">
  <si>
    <t>(NOMBRE DE LA ENTIDAD)</t>
  </si>
  <si>
    <t>BITÁCORA DE COMBUSTIBLES Y LUBRICANTES DE VEHÍCULOS</t>
  </si>
  <si>
    <t>MARCA:</t>
  </si>
  <si>
    <t>MODELO:</t>
  </si>
  <si>
    <t>PLACAS:</t>
  </si>
  <si>
    <t>TIPO:</t>
  </si>
  <si>
    <t>NO. SERIE:</t>
  </si>
  <si>
    <t>NO. DE INVENTARIO:</t>
  </si>
  <si>
    <t>NO. ECONÓMICO:</t>
  </si>
  <si>
    <t>CAPACIDAD DE LITROS:</t>
  </si>
  <si>
    <t>ÁREA DE ADSCRIPCIÓN:</t>
  </si>
  <si>
    <t>RESGUARDATARIO:</t>
  </si>
  <si>
    <t>FECHA</t>
  </si>
  <si>
    <t>KILOMETRAJE</t>
  </si>
  <si>
    <t>KILÓMETROS RECORRIDOS</t>
  </si>
  <si>
    <t>COMBUSTIBLE</t>
  </si>
  <si>
    <t>RENDIMIENTO    KM/LTS</t>
  </si>
  <si>
    <t>FECHA O PERIODO DE COMISIÓN</t>
  </si>
  <si>
    <t xml:space="preserve">LUGAR DE LA COMISIÓN </t>
  </si>
  <si>
    <t>INICIAL</t>
  </si>
  <si>
    <t>FINAL</t>
  </si>
  <si>
    <t>NÚM. DE VALE Y/O FACTURA</t>
  </si>
  <si>
    <t>FECHA DEL VALE Y/O FACTURA</t>
  </si>
  <si>
    <t>LITROS</t>
  </si>
  <si>
    <t>COSTO X LITRO</t>
  </si>
  <si>
    <t>IMPORTE</t>
  </si>
  <si>
    <t>DE</t>
  </si>
  <si>
    <t>A</t>
  </si>
  <si>
    <t>TOTAL</t>
  </si>
  <si>
    <t>Elaboró</t>
  </si>
  <si>
    <t>Revisó</t>
  </si>
  <si>
    <t>Autorizó</t>
  </si>
  <si>
    <t>Responsable de su elaboración</t>
  </si>
  <si>
    <t>Titular administrativo</t>
  </si>
  <si>
    <t>Titular de la entidad</t>
  </si>
  <si>
    <t>Referencia</t>
  </si>
  <si>
    <t>Descripción</t>
  </si>
  <si>
    <t>1. Logo de la Entidad:</t>
  </si>
  <si>
    <t>Plasmar el logotipo</t>
  </si>
  <si>
    <t>2. Nombre de la Entidad:</t>
  </si>
  <si>
    <t>Plasmar el nombre de la Entidad</t>
  </si>
  <si>
    <r>
      <t xml:space="preserve">Fecha en que se utilizó el vale asignado o bien de la factura con la que comprueban el suministro de combustible (deberá coincidir con la fecha y/o periodo de comisión) </t>
    </r>
    <r>
      <rPr>
        <b/>
        <sz val="9"/>
        <rFont val="Arial Narrow"/>
        <family val="2"/>
      </rPr>
      <t xml:space="preserve">Nota: </t>
    </r>
    <r>
      <rPr>
        <sz val="9"/>
        <rFont val="Arial Narrow"/>
        <family val="2"/>
      </rPr>
      <t>Cuando se expida una factura global por el suministro de combustible se deberá referenciar el número y fecha del vale asignado y el número y fecha de la factura global de la que forma parte.</t>
    </r>
  </si>
  <si>
    <t>El costo unitario de cada litro suministrado</t>
  </si>
  <si>
    <t>Total pagado por el suministro realizado</t>
  </si>
  <si>
    <t>BITÁCORA DE COMBUSTIBLES Y LUBRICANTES DE MAQUINARIA Y EQUIPO</t>
  </si>
  <si>
    <t>MAQUINARIA O EQUIPO:</t>
  </si>
  <si>
    <t>NÚMERO DE SERIE:</t>
  </si>
  <si>
    <t>INVENTARIO:</t>
  </si>
  <si>
    <t>FACTURA Y/O VALE</t>
  </si>
  <si>
    <t>COSTO POR LITRO</t>
  </si>
  <si>
    <t>HORAS TRABAJADAS</t>
  </si>
  <si>
    <t>DESCRIPCIÓN DE ACTIVIDADES</t>
  </si>
  <si>
    <t>INSTRUCTIVO PARA EL LLENADO DEL FORMATO F-02</t>
  </si>
  <si>
    <t>3. Maquinaria o Equipo:</t>
  </si>
  <si>
    <t>Describir la maquinaria o equipo a que se refiera</t>
  </si>
  <si>
    <t>4. Número de serie:</t>
  </si>
  <si>
    <t>Número de serie de la maquinaria o equipo</t>
  </si>
  <si>
    <t>5. Marca:</t>
  </si>
  <si>
    <t>Marca de la maquinaria o equipo</t>
  </si>
  <si>
    <t>6. Modelo:</t>
  </si>
  <si>
    <t>Modelo de la maquinaria o equipo</t>
  </si>
  <si>
    <t>7. Placas</t>
  </si>
  <si>
    <t>Número de placas de la maquinaria</t>
  </si>
  <si>
    <t>Número de inventario asignado a la maquinaria o equipo</t>
  </si>
  <si>
    <t>9. Área de adscripción:</t>
  </si>
  <si>
    <t>Área a la cual se encuentra asignada la maquinaria o equipo</t>
  </si>
  <si>
    <t>10. Resguardatario:</t>
  </si>
  <si>
    <t>Nombre de la persona que tiene la maquinaria o equipo bajo su resguardo</t>
  </si>
  <si>
    <t>11. Factura y/o vale</t>
  </si>
  <si>
    <t>Número de vale asignado o bien número de factura con la que comprueban el suministro de combustible</t>
  </si>
  <si>
    <t>12. Fecha:</t>
  </si>
  <si>
    <t>13. Litros:</t>
  </si>
  <si>
    <t>Cantidad de litros suministrados a la maquinaria o equipo</t>
  </si>
  <si>
    <t>14. Costo por litro:</t>
  </si>
  <si>
    <t>15. Importe:</t>
  </si>
  <si>
    <t>16. Horas trabajadas:</t>
  </si>
  <si>
    <t>Cantidad de horas que estuvo en funcionamiento la maquinaria o equipo</t>
  </si>
  <si>
    <t>17. Descripción de actividades:</t>
  </si>
  <si>
    <t>Detalle de las actividades realizadas con la maquinaria o equipo</t>
  </si>
  <si>
    <t>19. Elaboró:</t>
  </si>
  <si>
    <t>20. Revisó:</t>
  </si>
  <si>
    <t>21. Autorizó:</t>
  </si>
  <si>
    <t>FACTURA</t>
  </si>
  <si>
    <t>CANTIDAD</t>
  </si>
  <si>
    <t>COSTO</t>
  </si>
  <si>
    <t>MANO DE OBRA:</t>
  </si>
  <si>
    <t>Número de la factura que compruebe el mantenimiento realizado</t>
  </si>
  <si>
    <t>Fecha de la factura</t>
  </si>
  <si>
    <t>Breve descripción de los materiales y/o refacciones adquiridos para realizar el mantenimiento</t>
  </si>
  <si>
    <t>Cantidad adquirida de cada material</t>
  </si>
  <si>
    <t>Costo unitario de cada material</t>
  </si>
  <si>
    <t>Total pagado por tipo de material adquirido</t>
  </si>
  <si>
    <t>Descripción de los conceptos por los cuales se pagó mano de obra</t>
  </si>
  <si>
    <t>Importe pagado por cada concepto de la mano de obra</t>
  </si>
  <si>
    <t>BITÁCORA DE MANTENIMIENTO DE MAQUINARIA Y EQUIPO</t>
  </si>
  <si>
    <t>NÚMERO DE SERIE</t>
  </si>
  <si>
    <t>DESCRIPCIÓN DE MANTENIMIENTO REALIZADO:</t>
  </si>
  <si>
    <t xml:space="preserve">CONCEPTOS </t>
  </si>
  <si>
    <t>REFACCIONES Y /O MATERIALES:</t>
  </si>
  <si>
    <t>INSTRUCTIVO PARA EL LLENADO DEL FORMATO F-04</t>
  </si>
  <si>
    <t>Breve descripción de la maquinaria o equipo</t>
  </si>
  <si>
    <t>6. Placas:</t>
  </si>
  <si>
    <t>7. Modelo:</t>
  </si>
  <si>
    <t>8. Inventario</t>
  </si>
  <si>
    <t>11. Factura:</t>
  </si>
  <si>
    <t>13. Conceptos: refacciones y/o materiales:</t>
  </si>
  <si>
    <t>14. Cantidad:</t>
  </si>
  <si>
    <t>15. Costo:</t>
  </si>
  <si>
    <t>16. Importe:</t>
  </si>
  <si>
    <t>17. Conceptos: Mano de obra:</t>
  </si>
  <si>
    <t>18. Importe:</t>
  </si>
  <si>
    <t>Nombre del</t>
  </si>
  <si>
    <t>8. Inventario:</t>
  </si>
  <si>
    <t>Nombre y cargo del responsable de la elaboración de la bitácora</t>
  </si>
  <si>
    <t>Nombre y cargo del responsable de autorizar el documento (titular de la Entidad)</t>
  </si>
  <si>
    <t>NOMBRE Y CARGO DEL CONDUCTOR</t>
  </si>
  <si>
    <t>NOMBRE Y CARGO DEL OPERADOR</t>
  </si>
  <si>
    <t>18. Nombre y cargo  del operador:</t>
  </si>
  <si>
    <t>Nombre y cargo  de la persona que estuvo utilizando la maquinaria o equipo</t>
  </si>
  <si>
    <t>Nombre y cargo  del responsable de la elaboración de la bitácora</t>
  </si>
  <si>
    <t>Nombre y cargo del responsable de la revisión del documento (titular administrativo)</t>
  </si>
  <si>
    <t>Nombre y cargo de la persona que se encargó de llevar la unidad para realizar el mantenimiento correspondiente</t>
  </si>
  <si>
    <t>NOMBRE YCARGO DEL OPERADOR</t>
  </si>
  <si>
    <t>19. Nombre y cargo  del operador:</t>
  </si>
  <si>
    <t>Rector</t>
  </si>
  <si>
    <t>UNIVERSIDAD TECNOLÓGICA DE LA SIERRA HIDALGUENSE</t>
  </si>
  <si>
    <t>NISSAN</t>
  </si>
  <si>
    <t>3N1UCAD21VK003016</t>
  </si>
  <si>
    <t>UTSH-2420/1997</t>
  </si>
  <si>
    <t>60 lts.</t>
  </si>
  <si>
    <t>FORD</t>
  </si>
  <si>
    <t>1FTRE1428XHC34568</t>
  </si>
  <si>
    <t>UTSH-1556/1999</t>
  </si>
  <si>
    <t>GENERAL MOTORS</t>
  </si>
  <si>
    <t>8GGTFRC171A102630</t>
  </si>
  <si>
    <t>UTSH-3669/2001</t>
  </si>
  <si>
    <t>8GGTFRC121A108335</t>
  </si>
  <si>
    <t>UTSH-3870/2001</t>
  </si>
  <si>
    <t>3N6DD13S16K0116568</t>
  </si>
  <si>
    <t>3N1EB31S4AK342484</t>
  </si>
  <si>
    <t>3N1AB6AD0AL677611</t>
  </si>
  <si>
    <t>UTSH-7274/2010</t>
  </si>
  <si>
    <t>8AJEX32G9A4025646</t>
  </si>
  <si>
    <t>UTSH-7272/2010</t>
  </si>
  <si>
    <t>JN1AE56SXAX014348</t>
  </si>
  <si>
    <t>UTSH-7273/2010</t>
  </si>
  <si>
    <t>DINA</t>
  </si>
  <si>
    <t>3ADSABWR4CS010514</t>
  </si>
  <si>
    <t>UTSH-8514/2011</t>
  </si>
  <si>
    <t>PEUGEOT</t>
  </si>
  <si>
    <t>VF3YDPMF1C2190873</t>
  </si>
  <si>
    <t>UTSH-9312/2012</t>
  </si>
  <si>
    <t>TOYOTA</t>
  </si>
  <si>
    <t>UTSH-9311/2012</t>
  </si>
  <si>
    <t>VF3YDDMF9C2018783</t>
  </si>
  <si>
    <t>UTSH-9314/2012</t>
  </si>
  <si>
    <t>Zacualtipan</t>
  </si>
  <si>
    <t>CAMIIONETA MANAGER FURGON (3)</t>
  </si>
  <si>
    <t>CAMIONETA MANAGER FURGON (3)</t>
  </si>
  <si>
    <t>AUTOBUS FORANEO (2)</t>
  </si>
  <si>
    <t>CAMIONETA URVAN DE PASAJEROS (1)</t>
  </si>
  <si>
    <t>CAMIONETA HILUX PICK UP (3)</t>
  </si>
  <si>
    <t>VEHICULO SENTRA CUSTOM (1)</t>
  </si>
  <si>
    <t>VEHICULO TSURU  GS II NUM. 2 (1)</t>
  </si>
  <si>
    <t>CAMIONETA BLANCA CON CAMPER (3)</t>
  </si>
  <si>
    <t>CAMIONETA LUV CHAMPAGNE (3)</t>
  </si>
  <si>
    <t>CAMIONETA LUV VERDE (3)</t>
  </si>
  <si>
    <t>CAMIONETA ECONOLINE (3)</t>
  </si>
  <si>
    <t>CAMIONETA GRIS (3)</t>
  </si>
  <si>
    <t>CAMIONETA RAV4 (1)</t>
  </si>
  <si>
    <t>RECTORÍA</t>
  </si>
  <si>
    <t xml:space="preserve"> </t>
  </si>
  <si>
    <t>UTSH-7276/2010</t>
  </si>
  <si>
    <t xml:space="preserve">NOTA: </t>
  </si>
  <si>
    <t>Mtro. Miguel Ángel Téllez Jardínez</t>
  </si>
  <si>
    <t xml:space="preserve">RECTORÍA </t>
  </si>
  <si>
    <t>HGT787A</t>
  </si>
  <si>
    <t>HGT715A</t>
  </si>
  <si>
    <t>HGT714A</t>
  </si>
  <si>
    <t>HGT716A</t>
  </si>
  <si>
    <t xml:space="preserve"> UNIVERSIDAD TECNOLÓGICA DE LA SIERRA HIDALGUENSE</t>
  </si>
  <si>
    <t>DIRECCION DE ADMINISTRACION Y FINANZAS</t>
  </si>
  <si>
    <t>3N1CN7AD1KK420700</t>
  </si>
  <si>
    <t>ERNESTO ALFREDO SANCHEZ RAMIREZ</t>
  </si>
  <si>
    <t>VERSA DRIVE M/T A/C II</t>
  </si>
  <si>
    <t>3N1CN7AD7KK424573</t>
  </si>
  <si>
    <t>UTSH-11890/2018</t>
  </si>
  <si>
    <t>VERSA SENSE A/T A/C NEGRO</t>
  </si>
  <si>
    <t>3N1CN7ADXKK405189</t>
  </si>
  <si>
    <t>UTSH-11891/2018</t>
  </si>
  <si>
    <t>Marco Disraely Gonzalez Cuenca/Difusion</t>
  </si>
  <si>
    <t>Adquisición de líquidos y lubricantes para relleno de niveles del parque vehicular de la UTSH.</t>
  </si>
  <si>
    <t xml:space="preserve">Zacualtipan </t>
  </si>
  <si>
    <t xml:space="preserve">Pachuca </t>
  </si>
  <si>
    <t>DEL 01 DE ENERO AL 30 DE ABRIL DE 2020</t>
  </si>
  <si>
    <t>Ernesto A Sanchez Ramirez/Tec. Esp.</t>
  </si>
  <si>
    <t>Sergio Noriega Loredo/PTC</t>
  </si>
  <si>
    <t xml:space="preserve">Local </t>
  </si>
  <si>
    <t>V/12/03/2020   F/17/03/20</t>
  </si>
  <si>
    <t>V/10/03/2020   F/17/03/20</t>
  </si>
  <si>
    <t>V/144  F/E0137520</t>
  </si>
  <si>
    <t>Tasquillo</t>
  </si>
  <si>
    <t>V/151  F/E0137520</t>
  </si>
  <si>
    <t>DEL 01 DE SEPTIEMBRE AL 31 DE DICIEMBRE DE 2020</t>
  </si>
  <si>
    <t>V/10/12/2020  F/20/12/20</t>
  </si>
  <si>
    <t>V/344  F/E0161180</t>
  </si>
  <si>
    <t>1JKA96A</t>
  </si>
  <si>
    <t>HK6005F</t>
  </si>
  <si>
    <t>HK6004F</t>
  </si>
  <si>
    <t>2T3KF9DV4CW140330</t>
  </si>
  <si>
    <t>Ernesto A Sanchez Ramirez / Prq. Vehicular</t>
  </si>
  <si>
    <t>Local</t>
  </si>
  <si>
    <t>L. C. Javier Villegas Garcia</t>
  </si>
  <si>
    <t>UTSH-6324/2006</t>
  </si>
  <si>
    <t>UTSH-11889/2018</t>
  </si>
  <si>
    <t>DEL 01 DE SEPTIEMBRE AL 31 DE DICIEMBRE DE 2021</t>
  </si>
  <si>
    <t>V/10/12/2021  F/15/12/21</t>
  </si>
  <si>
    <t>V/348  F/E0189782</t>
  </si>
  <si>
    <t>Encargado Dpto. De Mantenimiento e Instalaciones</t>
  </si>
  <si>
    <t>Directora de Administración y Finanzas</t>
  </si>
  <si>
    <t>Ing. Beder Rodríguez Villegas</t>
  </si>
  <si>
    <t>Ing. Ariana Salas Lugo</t>
  </si>
  <si>
    <t xml:space="preserve">Ing. Ariana Salas Lugo </t>
  </si>
  <si>
    <t>Enc. del Dpto. de Mantenimiento e Instalaciones</t>
  </si>
  <si>
    <t>CDMX</t>
  </si>
  <si>
    <t>L.R.C. Ismael Hernández Xilohua</t>
  </si>
  <si>
    <t>HHX987D</t>
  </si>
  <si>
    <t>HM9253G</t>
  </si>
  <si>
    <t>HHY048D</t>
  </si>
  <si>
    <t>HHY124D</t>
  </si>
  <si>
    <t>HHY024D</t>
  </si>
  <si>
    <t>HM9299G</t>
  </si>
  <si>
    <t>HHY055D</t>
  </si>
  <si>
    <t>VERSA DRIVE M/T A/C I</t>
  </si>
  <si>
    <t>L.R.C. ISMAEL HERNANDEZ XILOHUA</t>
  </si>
  <si>
    <t>HP4105G</t>
  </si>
  <si>
    <t>Pachuca</t>
  </si>
  <si>
    <t>Timoteo Escudero/Coordinador</t>
  </si>
  <si>
    <t>Mtro. Marco Disraely González Cuenca</t>
  </si>
  <si>
    <t>HK8597H</t>
  </si>
  <si>
    <t>Encargado de la Dirección de  Administración y Finanzas</t>
  </si>
  <si>
    <t>Ruben Alejo/Chofer</t>
  </si>
  <si>
    <t>DEL 01 DE ABRIL  AL 30 DE JUNIO DEL 2024</t>
  </si>
  <si>
    <t>DEL 01 DE ABRIL AL 30 JUNIO DEL 2024</t>
  </si>
  <si>
    <t>Francisco Reyes/Mantenimiento</t>
  </si>
  <si>
    <t>V/17/04/24 F/23/04/24</t>
  </si>
  <si>
    <t>V/24/221 F/E0244857</t>
  </si>
  <si>
    <t>Giovanni Rodriguez/Chofer</t>
  </si>
  <si>
    <t>Ismael Hernadez/Jefe Depto</t>
  </si>
  <si>
    <t>V/24/321 F/E0248167</t>
  </si>
  <si>
    <t>V/10/06/24 F/E0248167</t>
  </si>
  <si>
    <t>V/19/06/24 F/27/06/24</t>
  </si>
  <si>
    <t>Huayacocotla</t>
  </si>
  <si>
    <t>V/24/341 F/E0248575</t>
  </si>
  <si>
    <t>DEL 01 DE JULIO  AL 30 DE SEPTIEMBRE DEL 2024</t>
  </si>
  <si>
    <t>KILÓMETROS RECORRIDOS (A)*</t>
  </si>
  <si>
    <t>VIAJE DE</t>
  </si>
  <si>
    <t>VIAJE A</t>
  </si>
  <si>
    <t>SOLO CARGA</t>
  </si>
  <si>
    <t>(A)* Kilometraje hecho entre la carga anterior inmediata a la carga actual.</t>
  </si>
  <si>
    <t>HM9254G</t>
  </si>
  <si>
    <t>GASOLINERA</t>
  </si>
  <si>
    <t>-</t>
  </si>
  <si>
    <t>V/06/08/24 F/13/08/24</t>
  </si>
  <si>
    <t>V/24/403 F/E0251141</t>
  </si>
  <si>
    <t>V/30/08/24 F/31/08/24</t>
  </si>
  <si>
    <t>V/24/429 F/E0252167</t>
  </si>
  <si>
    <t>DEL 01 DE ENERO AL 31 DE MARZO DEL 2025</t>
  </si>
  <si>
    <t>Pahuca</t>
  </si>
  <si>
    <t>Zacualtipán</t>
  </si>
  <si>
    <t>Jorge Lara/Coordinador</t>
  </si>
  <si>
    <t>Rubén Alejo/Chofer</t>
  </si>
  <si>
    <t>Galdino Yañez/Mantenimiento</t>
  </si>
  <si>
    <t>Javier Rodriguez/Director</t>
  </si>
  <si>
    <t>MAQUINARIA JARDINERIA</t>
  </si>
  <si>
    <t>Rodrigo Ceballos/Profesor</t>
  </si>
  <si>
    <t>PINTURA</t>
  </si>
  <si>
    <t>Daniel Chavez/Coordinador</t>
  </si>
  <si>
    <t>Mtro. Edwin Alberto San Román Arteaga</t>
  </si>
  <si>
    <t>V/28/02/25 F/28/02/25</t>
  </si>
  <si>
    <t>V/24/02/25 F/28/02/25</t>
  </si>
  <si>
    <t>V/27/02/25 F/28/02/25</t>
  </si>
  <si>
    <t>V/26/02/25 F/28/02/25</t>
  </si>
  <si>
    <t>V/UTSH25/072 F/E0261534</t>
  </si>
  <si>
    <t>V/UTSH25/080 F/E0261534</t>
  </si>
  <si>
    <t>V/UTSH25/083 F/E0261534</t>
  </si>
  <si>
    <t>V/UTSH25/086 F/E0261534</t>
  </si>
  <si>
    <t>V/07/03/25 F/11/03/25</t>
  </si>
  <si>
    <t>V/UTSH25/016 F/E0262120</t>
  </si>
  <si>
    <t>Lubricantes para el parque vehícular</t>
  </si>
  <si>
    <t>V/18/03/25 F/27/03/25</t>
  </si>
  <si>
    <t>V/UTSH25/120 F/E0262921</t>
  </si>
  <si>
    <t>V/UTSH25/121 F/E0262921</t>
  </si>
  <si>
    <t>V/UTSH25/020 F/E0263171</t>
  </si>
  <si>
    <t>V/24/03/25 F/31/03/25</t>
  </si>
  <si>
    <t>V/UTSH25/021 F/E0263171</t>
  </si>
  <si>
    <t>V/26/03/25 F/31/03/25</t>
  </si>
  <si>
    <t>V/UTSH25/022 F/E0263171</t>
  </si>
  <si>
    <t>V/28/03/25 F/31/03/25</t>
  </si>
  <si>
    <t>PLANTA DE LUZ Y MAQUINARIA</t>
  </si>
  <si>
    <t>V/UTSH25/132 F/E0263171</t>
  </si>
  <si>
    <t>Xococapa</t>
  </si>
  <si>
    <t>V/UTSH25/136 F/E0263171</t>
  </si>
  <si>
    <t>Mecatlán</t>
  </si>
  <si>
    <t>V/UTSH25/131 F/E0263171</t>
  </si>
  <si>
    <t>Rodrigo Cebalo/Profesor</t>
  </si>
  <si>
    <t>V/UTSH25/138 F/E0263171</t>
  </si>
  <si>
    <t>V/31/03/25 F/31/03/25</t>
  </si>
  <si>
    <t>V/UTSH25/128 F/E0263171</t>
  </si>
  <si>
    <t>V/25/03/25 F/31/03/25</t>
  </si>
  <si>
    <t>V/UTSH25/130 F/E0263171</t>
  </si>
  <si>
    <t>V/UTSH25/133 F/E0263171</t>
  </si>
  <si>
    <t>V/27/03/25 F/31/03/25</t>
  </si>
  <si>
    <t>V/UTSH25/127 F/E0263171</t>
  </si>
  <si>
    <t>V/UTSH25/129 F/E0263171</t>
  </si>
  <si>
    <t>Ahuehueco</t>
  </si>
  <si>
    <t>Tamazunchale</t>
  </si>
  <si>
    <t>V/UTSH25/134 F/E0263171</t>
  </si>
  <si>
    <t>Huejutla</t>
  </si>
  <si>
    <t>V/UTSH25/135 F/E0263171</t>
  </si>
  <si>
    <t>V/UTSH25/137 F/E0263171</t>
  </si>
  <si>
    <t>DEL 01 DE ABRIL AL 30 DE JUNIO DEL 2025</t>
  </si>
  <si>
    <t>DEL 01 DE ABRIL  AL 30 DE JUNIO DEL 2025</t>
  </si>
  <si>
    <t>Zontecomatlan</t>
  </si>
  <si>
    <t>V/UTSH25/140 F/E0263573</t>
  </si>
  <si>
    <t>V/01/04/25 F/08/04/25</t>
  </si>
  <si>
    <t>V/UTSH25/139 F/E0263573</t>
  </si>
  <si>
    <t>V/02/04/25 F/08/04/25</t>
  </si>
  <si>
    <t>Tepehuacan</t>
  </si>
  <si>
    <t>V/UTSH25/144 F/E0263573</t>
  </si>
  <si>
    <t>V/03/04/25 F/08/04/25</t>
  </si>
  <si>
    <t>Galdino Yañez/mantenimiento</t>
  </si>
  <si>
    <t>V/UTSH25/151 F/E0263573</t>
  </si>
  <si>
    <t>V/07/04/25 F/08/04/25</t>
  </si>
  <si>
    <t>Coacuila</t>
  </si>
  <si>
    <t>V/UTSH25/141 F/E0263573</t>
  </si>
  <si>
    <t>Ismael Hernandez/Mantenimiento</t>
  </si>
  <si>
    <t>V/UTSH25/150 F/E0263573</t>
  </si>
  <si>
    <t>V/05/04/25 F/08/04/25</t>
  </si>
  <si>
    <t>V/UTSH25/142 F/E0263573</t>
  </si>
  <si>
    <t>V/UTSH25/145 F/E0263573</t>
  </si>
  <si>
    <t>V/UTSH25/143 F/E0263573</t>
  </si>
  <si>
    <t>Tlanchinol</t>
  </si>
  <si>
    <t>V/UTSH25/147 F/E0263573</t>
  </si>
  <si>
    <t>V/04/04/25 F/08/04/25</t>
  </si>
  <si>
    <t>Meztitlan</t>
  </si>
  <si>
    <t>V/UTSH25/146 F/E0263573</t>
  </si>
  <si>
    <t>V/UTSH25/148 F/E0263573</t>
  </si>
  <si>
    <t>Meztitlán</t>
  </si>
  <si>
    <t>V/UTSH25/149 F/E0263573</t>
  </si>
  <si>
    <t>V/06/04/25 F/08/04/25</t>
  </si>
  <si>
    <t>Puebla</t>
  </si>
  <si>
    <t>V/UTSH25/023 F/E0263573</t>
  </si>
  <si>
    <t>Planta de energia</t>
  </si>
  <si>
    <t>Francisco Reyes/Coordinador</t>
  </si>
  <si>
    <t>V/UTSH25/024 F/E0263941</t>
  </si>
  <si>
    <t>V/09/04/25 F/15/04/25</t>
  </si>
  <si>
    <t>JARDINERIA</t>
  </si>
  <si>
    <t>Timoteo Escuedero/Coordinador</t>
  </si>
  <si>
    <t>V/UTSH25/025 F/E0263941</t>
  </si>
  <si>
    <t>V/13/04/25 F/15/04/25</t>
  </si>
  <si>
    <t>MAQUINARIA Y PLANTA DE LUZ</t>
  </si>
  <si>
    <t>Enrique Morales/Coordinador</t>
  </si>
  <si>
    <t>V/UTSH25/152 F/E0263941</t>
  </si>
  <si>
    <t>V/07/04/25 F/15/04/25</t>
  </si>
  <si>
    <t>Ixcatlan</t>
  </si>
  <si>
    <t>V/UTSH25/153 F/E0263941</t>
  </si>
  <si>
    <t>Texcatepec</t>
  </si>
  <si>
    <t>V/UTSH25/159 F/E0263941</t>
  </si>
  <si>
    <t>V/10/04/25 F/15/04/25</t>
  </si>
  <si>
    <t>Tlahuelompa</t>
  </si>
  <si>
    <t>1104/25</t>
  </si>
  <si>
    <t>V/UTSH25/160 F/E0263941</t>
  </si>
  <si>
    <t xml:space="preserve">V/11/04/25 F/15/04/25 </t>
  </si>
  <si>
    <t>V/UTSH25/155 F/E0263941</t>
  </si>
  <si>
    <t>V/08/04/25 F/15/04/25</t>
  </si>
  <si>
    <t>Gerson Gomez/Abogado</t>
  </si>
  <si>
    <t>V/UTSH25/158 F/E0263941</t>
  </si>
  <si>
    <t>Ruben Alejo/chofer</t>
  </si>
  <si>
    <t>V/UTSH25/162 F/E0263941</t>
  </si>
  <si>
    <t>V/11/04/25 F/15/04/25</t>
  </si>
  <si>
    <t>V/UTSH25/156 F/E0263941</t>
  </si>
  <si>
    <t>V/UTSH25/157 F/E0263941</t>
  </si>
  <si>
    <t>Saúl Yañez/Mantenimiento</t>
  </si>
  <si>
    <t>V/UTSH25/161 F/E0263941</t>
  </si>
  <si>
    <t>V/UTSH25/026 F/E0264181</t>
  </si>
  <si>
    <t>V/14/04/25 F/21/04/25</t>
  </si>
  <si>
    <t>MANTENIMIENTO JARDINES</t>
  </si>
  <si>
    <t>V/UTSH25/027 F/E0264181</t>
  </si>
  <si>
    <t>V/19/04/25 F/21/04/25</t>
  </si>
  <si>
    <t>MANTENIMIENTO PASILLOS Y JARDINES</t>
  </si>
  <si>
    <t>V/UTSH25/164 F/E0264181</t>
  </si>
  <si>
    <t>ZACUALTIPAN</t>
  </si>
  <si>
    <t>V/UTSH25/172 F/E0264181</t>
  </si>
  <si>
    <t>V/16/04/25 F/21/04/25</t>
  </si>
  <si>
    <t>PACHUCA</t>
  </si>
  <si>
    <t>V/UTSH25/165 F/E0264181</t>
  </si>
  <si>
    <t>V/UTSH25/169 F/E0264181</t>
  </si>
  <si>
    <t>V/15/04/25 F/21/04/25</t>
  </si>
  <si>
    <t>V/UTSH25/171 F/E0264181</t>
  </si>
  <si>
    <t>TIZAYUCA</t>
  </si>
  <si>
    <t>V/UTSH25/166 F/E0264181</t>
  </si>
  <si>
    <t>V/UTSH25/167 F/E0264181</t>
  </si>
  <si>
    <t>HUEJUTLA</t>
  </si>
  <si>
    <t>Saul Yañez/Mantenimiento</t>
  </si>
  <si>
    <t>V/UTSH25/168 F/E0264181</t>
  </si>
  <si>
    <t>CALNALI</t>
  </si>
  <si>
    <t>V/UTSH25/179 F/E0264181</t>
  </si>
  <si>
    <t>V/25/04/25 F/28/04/25</t>
  </si>
  <si>
    <t>MANTENIMIENTO PLANTA DE LUZ</t>
  </si>
  <si>
    <t>V/UTSH25/173 F/E0264530</t>
  </si>
  <si>
    <t>V/23/04/25 F/28/04/25</t>
  </si>
  <si>
    <t>V/UTSH25/177 F/E0264530</t>
  </si>
  <si>
    <t>Cesario Domingo/Jefe Depto</t>
  </si>
  <si>
    <t>V/UTSH25/174 F/E0264530</t>
  </si>
  <si>
    <t>V/22/04/25 F/28/04/25</t>
  </si>
  <si>
    <t>V/UTSH25/175 F/E0264530</t>
  </si>
  <si>
    <t>V/24/04/25 F/28/04/25</t>
  </si>
  <si>
    <t>V/UTSH25/176 F/E0264530</t>
  </si>
  <si>
    <t>V/UTSH25/028 F/E0264530</t>
  </si>
  <si>
    <t>V/UTSH25/029 F/E0264689</t>
  </si>
  <si>
    <t>V/28/04/25 F/30/04/25</t>
  </si>
  <si>
    <t>MANTENIMIENTO PINTURA</t>
  </si>
  <si>
    <t>V/UTSH25/030 F/E0264689</t>
  </si>
  <si>
    <t>V/29/04/25 F/30/04/25</t>
  </si>
  <si>
    <t>MANTENIMIENTO JARDINES Y PASILLOS</t>
  </si>
  <si>
    <t>Enrique Morales/Mantenimiento</t>
  </si>
  <si>
    <t>V/UTSH25/31 F/E0264689</t>
  </si>
  <si>
    <t>V/30/04/25 F/30/04/25</t>
  </si>
  <si>
    <t>V/UTSH25/180 F/E0264689</t>
  </si>
  <si>
    <t>V/UTSH25/179 F/E0264689</t>
  </si>
  <si>
    <t>V/UTSH25/178 F/E0264689</t>
  </si>
  <si>
    <t>YAHUALICA</t>
  </si>
  <si>
    <t>V/UTSH25/182 F/E0264689</t>
  </si>
  <si>
    <t>TEHUETLAN</t>
  </si>
  <si>
    <t>V/UTSH25/186 F/E0264689</t>
  </si>
  <si>
    <t>V/UTSH25/183 F/E0264689</t>
  </si>
  <si>
    <t xml:space="preserve">V/30/04/25 F/30/04/25 </t>
  </si>
  <si>
    <t>TULANCINGO</t>
  </si>
  <si>
    <t>Ismael Hernandez/Jefe Depto</t>
  </si>
  <si>
    <t>V/UTSH25/181 F/E0264689</t>
  </si>
  <si>
    <t>Edwin San Roman/Director</t>
  </si>
  <si>
    <t>V/UTSH25/185 F/E0264689</t>
  </si>
  <si>
    <t>V/UTSH25/32 F/E00265375</t>
  </si>
  <si>
    <t>V/02/05/25 F/14/05/25</t>
  </si>
  <si>
    <t>V/UTSH25/33 F/E0265375</t>
  </si>
  <si>
    <t>V/06/05/25 F/14/05/25</t>
  </si>
  <si>
    <t>ACEITE ALTO KILOMETRAJE</t>
  </si>
  <si>
    <t>V/UTSH25/187 F/E0265375</t>
  </si>
  <si>
    <t>HUAYACOCOTLA</t>
  </si>
  <si>
    <t>V/UTSH25/196 F/E0265375</t>
  </si>
  <si>
    <t>V/07/05/25 F/14/05/25</t>
  </si>
  <si>
    <t>V/UTSH25/199 F/E0265375</t>
  </si>
  <si>
    <t>V/09/05/25 F/14/05/25</t>
  </si>
  <si>
    <t>MOLANGO</t>
  </si>
  <si>
    <t>Galino Yañez/mantenimiento</t>
  </si>
  <si>
    <t>V/UTSH25/189 F/E0265375</t>
  </si>
  <si>
    <t>V/05/05/25 F/14/05/25</t>
  </si>
  <si>
    <t>V/UTSH25/191 F/E0263575</t>
  </si>
  <si>
    <t>V/UTSH25/188 F/E0265375</t>
  </si>
  <si>
    <t>V/UTSH25/192 F/E0265375</t>
  </si>
  <si>
    <t>V/UTSH25/195 F/E0265375</t>
  </si>
  <si>
    <t>V/08/05/25 F/14/05/25</t>
  </si>
  <si>
    <t>Javier Hernandez V/Contraloria</t>
  </si>
  <si>
    <t>V/UTSH25/197 F/E0265375</t>
  </si>
  <si>
    <t>V/UTSH25/190 F/E0265375</t>
  </si>
  <si>
    <t>V/UTSH25/193 F/E0265375</t>
  </si>
  <si>
    <t>V/UTSH25/194 F/E0265375</t>
  </si>
  <si>
    <t>Giovanny Rodriguez/Chofer</t>
  </si>
  <si>
    <t>V/UTSH25/198 F/E0265375</t>
  </si>
  <si>
    <t>V/UTSH25/36 F/E0265658</t>
  </si>
  <si>
    <t>V/13/05/25 F/19/05/25</t>
  </si>
  <si>
    <t>ADITIVO A 2 TIEMPOS</t>
  </si>
  <si>
    <t>V/UTSH25/35 F/E0265658</t>
  </si>
  <si>
    <t>PLANTA DE LUZ</t>
  </si>
  <si>
    <t>V/UTSH25/37 F/E0265658</t>
  </si>
  <si>
    <t>V/UTSH25/38 F/e0265658</t>
  </si>
  <si>
    <t>V/15/05/25 F/19/05/25</t>
  </si>
  <si>
    <t>V/UTSH25/202 F/E0265658</t>
  </si>
  <si>
    <t>CUICUILCO</t>
  </si>
  <si>
    <t>V/UTSH25/201 F/E0265658</t>
  </si>
  <si>
    <t>V/UTSH25/205 F/E0265658</t>
  </si>
  <si>
    <t>V/14/05/25 F/19/05/25</t>
  </si>
  <si>
    <t>V/UTSH25/204 F/E0265658</t>
  </si>
  <si>
    <t>V/UTSH25/200 F/E0265658</t>
  </si>
  <si>
    <t>V/12/05/25 F/19/05/25</t>
  </si>
  <si>
    <t>V/UTSH25/203 F/E0265658</t>
  </si>
  <si>
    <t xml:space="preserve">V/13/05/25 F/19/05/25 </t>
  </si>
  <si>
    <t>V/UTSH25/206 F/E0265658</t>
  </si>
  <si>
    <t>V/16/05/25 F/19/05/25</t>
  </si>
  <si>
    <t>V/UTSH25/209 F/E0265658</t>
  </si>
  <si>
    <t>V/UTSH25/208 F/E0265658</t>
  </si>
  <si>
    <t>V/17/05/25 F/19/05/25</t>
  </si>
  <si>
    <t>V/UTSH25/207 F/E0265658</t>
  </si>
  <si>
    <t>V/UTSH25/39 F/E0266029</t>
  </si>
  <si>
    <t>V/19/05/25 F/27/05/25</t>
  </si>
  <si>
    <t>V/UTSH25/40 F/E0266029</t>
  </si>
  <si>
    <t>V/21/05/25 F/27/05/25</t>
  </si>
  <si>
    <t>V/UTSH25/41 F/E0266029</t>
  </si>
  <si>
    <t>V/24/05/25 F/27/05/25</t>
  </si>
  <si>
    <t>PLANTAS DE LUZ DE EMERGENCIA</t>
  </si>
  <si>
    <t>JARDINERIA CARRIL DESACELERACION</t>
  </si>
  <si>
    <t>V/UTSH25/219 F/E0266029</t>
  </si>
  <si>
    <t>V/22/05/25 F/27/05/25</t>
  </si>
  <si>
    <t>V/UTSH25/216 F/E0266029</t>
  </si>
  <si>
    <t>ORIZATLAN</t>
  </si>
  <si>
    <t>V/UTSH25/217 F/E0266029</t>
  </si>
  <si>
    <t>V/UTSH25/218 F/E0266029</t>
  </si>
  <si>
    <t>SASALTITLA</t>
  </si>
  <si>
    <t>V/UTSH25/222 F/E0266029</t>
  </si>
  <si>
    <t>XILICO</t>
  </si>
  <si>
    <t>V/UTSH25/215 F/E0266029</t>
  </si>
  <si>
    <t>V/20/05/25 F/27/05/25</t>
  </si>
  <si>
    <t>V/UTSH25/226 F/E0266029</t>
  </si>
  <si>
    <t>V/UTSH25/210 F/E0266029</t>
  </si>
  <si>
    <t>V/UTSH25/214 F/E0266029</t>
  </si>
  <si>
    <t>V/UTSH25/220 F/E0266029</t>
  </si>
  <si>
    <t>V/UTSH25/221 F/E0266029</t>
  </si>
  <si>
    <t>V/23/05/25 F/27/05/25</t>
  </si>
  <si>
    <t>V/UTSH25/211 F/E0266029</t>
  </si>
  <si>
    <t>V/UTSH25/212 F/E0266029</t>
  </si>
  <si>
    <t>V/UTSH25/213 F/E0266029</t>
  </si>
  <si>
    <t>V/UTSH25/223 F/E0266029</t>
  </si>
  <si>
    <t>V/UTSH25/42 F/E0266298</t>
  </si>
  <si>
    <t>V/26/05/25 F/31/05/25</t>
  </si>
  <si>
    <t>V/UTSH25/43 F/E0266298</t>
  </si>
  <si>
    <t>V/30/05/25 F/31/05/25</t>
  </si>
  <si>
    <t>V/UTSH25/44 F/E0266298</t>
  </si>
  <si>
    <t>V/UTSH25/224 F/E0266298</t>
  </si>
  <si>
    <t>V/UTSH25/230 F/E0266298</t>
  </si>
  <si>
    <t>V/27/05/25 F/31/05/25</t>
  </si>
  <si>
    <t>TEPEHUACAN</t>
  </si>
  <si>
    <t>V/UTSH25/237 F/E0266298</t>
  </si>
  <si>
    <t>V/29/05/25 F/31/05/25</t>
  </si>
  <si>
    <t>V/UTSH25/225 F/E0266298</t>
  </si>
  <si>
    <t>V/UTSH25/231 F/E0266298</t>
  </si>
  <si>
    <t>V/28/05/25 F/31/05/25</t>
  </si>
  <si>
    <t>CHICONTEPEC</t>
  </si>
  <si>
    <t>V/UTSH25/234 F/E0266298</t>
  </si>
  <si>
    <t>TAMAZUNCHALE</t>
  </si>
  <si>
    <t>V/UTSH25/227 F/E0266298</t>
  </si>
  <si>
    <t>PROGRESO O</t>
  </si>
  <si>
    <t>V/UTSH25/228 F/E0266298</t>
  </si>
  <si>
    <t>V/UTSH25/233 F/E0266298</t>
  </si>
  <si>
    <t>V/UTSH25/235 F/E0266298</t>
  </si>
  <si>
    <t>V/UTSH25/229 F/E0266298</t>
  </si>
  <si>
    <t>ATLAPEXCO</t>
  </si>
  <si>
    <t>V/UTSH25/238 F/E0266298</t>
  </si>
  <si>
    <t>TUZANAPA</t>
  </si>
  <si>
    <t>V/UTSH25/232 F/E0266298</t>
  </si>
  <si>
    <t>V/UTSH25/236 F/E0266298</t>
  </si>
  <si>
    <t>V/UTSH25/239 F/E0266298</t>
  </si>
  <si>
    <t>V/UTSH25/46 F/E0266842</t>
  </si>
  <si>
    <t>V/05/06/25 F/10/06/25</t>
  </si>
  <si>
    <t>SOPLADORA</t>
  </si>
  <si>
    <t>V/UTSH25/47 F/E0266842</t>
  </si>
  <si>
    <t>V/06/06/25 F/10/06/25</t>
  </si>
  <si>
    <t>PLANTAS DE EMERGECIA ELECTRICA</t>
  </si>
  <si>
    <t>V/UTSH25/241 F/E0266842</t>
  </si>
  <si>
    <t>V/02/06/25 F/10/06/25</t>
  </si>
  <si>
    <t>V/UTSH25/242 F/E0266842</t>
  </si>
  <si>
    <t>V/01/06/25 F/10/06/25</t>
  </si>
  <si>
    <t>V/UTSH25/244 F/E0266842</t>
  </si>
  <si>
    <t>V/03/06/25 F/10/06/25</t>
  </si>
  <si>
    <t>V/UTSH25/250 F/E0266842</t>
  </si>
  <si>
    <t>V/UTSH25/245 F/E0266842</t>
  </si>
  <si>
    <t>TLAHUILTEPA</t>
  </si>
  <si>
    <t>ACEITE PARA TOYOTA RAV4</t>
  </si>
  <si>
    <t>V/UTSH25/251 F/E0266842</t>
  </si>
  <si>
    <t>TLANCHINOL</t>
  </si>
  <si>
    <t>V/UTSH25/249 F/E0266842</t>
  </si>
  <si>
    <t>V/UTSH25/45 F/E0266842</t>
  </si>
  <si>
    <t>V/UTSH25/243 F/E0266842</t>
  </si>
  <si>
    <t>V/UTSH25/246 F/E0266842</t>
  </si>
  <si>
    <t>V/04/06/25 F/10/06/25</t>
  </si>
  <si>
    <t>V/UTSH25/248 F/E0266842</t>
  </si>
  <si>
    <t>V/UTSH25/247 F/E0266842</t>
  </si>
  <si>
    <t>V/UTSH25/252 F/E0266842</t>
  </si>
  <si>
    <t>V/08/06/25 F/10/06/25</t>
  </si>
  <si>
    <t>V/UTSH25/48 F/E0267147</t>
  </si>
  <si>
    <t>V/09/06/25 F/16/06/25</t>
  </si>
  <si>
    <t>Ruben Alejo/Mantenimiento</t>
  </si>
  <si>
    <t>V/12/06/25 F/16/06/25</t>
  </si>
  <si>
    <t>V/UTSH25/49 F/E0267147</t>
  </si>
  <si>
    <t>V/UTSH25/51 F/E0267147</t>
  </si>
  <si>
    <t>V/13/06/25 F/16/06/25</t>
  </si>
  <si>
    <t>SOPLADORA Y JARDINERIA</t>
  </si>
  <si>
    <t>PLANTA DE LUZ DE TALLER MAQ</t>
  </si>
  <si>
    <t>PINTURA AMARILLA Y TUBO BLANCO</t>
  </si>
  <si>
    <t>V/UTSH25/50 F/E0267147</t>
  </si>
  <si>
    <t>ACEITE ALTO KILOMETRAJE MULTIGRADO</t>
  </si>
  <si>
    <t>V/UTSH25/253 F/E0267147</t>
  </si>
  <si>
    <t>V/UTSH25/258 F/E0267147</t>
  </si>
  <si>
    <t>V/UTSH25/261 F/E0267147</t>
  </si>
  <si>
    <t>V/UTSH25/254 F/E0267147</t>
  </si>
  <si>
    <t>V/11/06/25 F/16/06/25</t>
  </si>
  <si>
    <t>V/UTSH25/259 F/E0267147</t>
  </si>
  <si>
    <t>V/UTSH25/263 F/E0267147</t>
  </si>
  <si>
    <t>PACHCUA</t>
  </si>
  <si>
    <t>V/UTSH25/262 F/E0267147</t>
  </si>
  <si>
    <t>V/UTSH25/264 F/E0267147</t>
  </si>
  <si>
    <t>V/UTSH25/260 F/E0267147</t>
  </si>
  <si>
    <t>V/UTSH25/265 F/E0267147</t>
  </si>
  <si>
    <t>V/UTSH25/255 F/E0267147</t>
  </si>
  <si>
    <t>V/UTSH25/256 F/E0267147</t>
  </si>
  <si>
    <t>MEZTITLAN</t>
  </si>
  <si>
    <t>V/UTSH25/54 F/E0267528</t>
  </si>
  <si>
    <t>V/20/06/25 F/24/06/25</t>
  </si>
  <si>
    <t>PLANTA DE LUZ DIESEL</t>
  </si>
  <si>
    <t>V/UTSH25/53 F/E0267528</t>
  </si>
  <si>
    <t>V/18/06/25 F/24/06/25</t>
  </si>
  <si>
    <t>V/UTSH25/266 F/E0267528</t>
  </si>
  <si>
    <t>V/17/06/25 F/24/06/25</t>
  </si>
  <si>
    <t>BENITO JUAREZ</t>
  </si>
  <si>
    <t>V/UTSH25/269 F/E0267528</t>
  </si>
  <si>
    <t>V/19/06/25 F/24/06/25</t>
  </si>
  <si>
    <t>V/UTSH25/271 F/E0267528</t>
  </si>
  <si>
    <t>V/UTSH25/268 F/E0267528</t>
  </si>
  <si>
    <t>V/UTSH25/267 F/E0267528</t>
  </si>
  <si>
    <t>V/UTSH25/270 F/E0267528</t>
  </si>
  <si>
    <t>V/UTSH25/52 F/33023</t>
  </si>
  <si>
    <t>V/17/06/25 F/25/06/25</t>
  </si>
  <si>
    <t>ACEITE SINTETICO 10W30</t>
  </si>
  <si>
    <t>V/UTSH25/55 F/E0267673</t>
  </si>
  <si>
    <t>V/23/06/25 F/27/06/25</t>
  </si>
  <si>
    <t>MAQUINARIA DE JARDINERIA</t>
  </si>
  <si>
    <t>V/UTSH25/56 F/E0267673</t>
  </si>
  <si>
    <t>V/26/06/25 F/27/06/25</t>
  </si>
  <si>
    <t>V/UTSH25/57 F/E0267673</t>
  </si>
  <si>
    <t>V/27/06/25 F/27/06/25</t>
  </si>
  <si>
    <t>V/UTSH25/276 F/E0267673</t>
  </si>
  <si>
    <t>V/25/06/25 F/27/06/25</t>
  </si>
  <si>
    <t>V/UTSH25/278 F/E0267673</t>
  </si>
  <si>
    <t>V/UTSH25/277 F/E0267673</t>
  </si>
  <si>
    <t>V/UTSH25/282 F/E0267673</t>
  </si>
  <si>
    <t>V/UTSH25/275 F/E0267673</t>
  </si>
  <si>
    <t>V/24/06/25 F/27/06/25</t>
  </si>
  <si>
    <t>V/UTSH25/280 F/E0267673</t>
  </si>
  <si>
    <t>V/UTSH25/273 F/E0267673</t>
  </si>
  <si>
    <t>V/UTSH25/279 F/E0267673</t>
  </si>
  <si>
    <t>V/UTSH25/272 F/E0267673</t>
  </si>
  <si>
    <t>V/UTSH25/274 F/E0267673</t>
  </si>
  <si>
    <t>V/UTSH25/281 F/E0267673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</si>
</sst>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72" formatCode="dd/mm/yy;@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Arial"/>
      <family val="2"/>
    </font>
    <font>
      <b/>
      <sz val="8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rgb="FF0070C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2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0" fontId="14" fillId="0" borderId="0"/>
    <xf numFmtId="0" fontId="14" fillId="0" borderId="0"/>
    <xf numFmtId="0" fontId="6" fillId="0" borderId="0"/>
    <xf numFmtId="0" fontId="7" fillId="0" borderId="0"/>
    <xf numFmtId="43" fontId="5" fillId="2" borderId="0" applyFill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94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6" applyFont="1" applyBorder="1" applyAlignment="1">
      <alignment horizontal="center"/>
    </xf>
    <xf numFmtId="0" fontId="2" fillId="0" borderId="0" xfId="6" applyFont="1"/>
    <xf numFmtId="0" fontId="2" fillId="0" borderId="0" xfId="6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/>
    <xf numFmtId="0" fontId="2" fillId="0" borderId="3" xfId="0" applyFont="1" applyBorder="1"/>
    <xf numFmtId="0" fontId="2" fillId="0" borderId="0" xfId="0" applyFont="1"/>
    <xf numFmtId="0" fontId="2" fillId="0" borderId="1" xfId="6" applyFont="1" applyBorder="1" applyAlignment="1"/>
    <xf numFmtId="0" fontId="2" fillId="0" borderId="4" xfId="6" applyFont="1" applyBorder="1" applyAlignment="1">
      <alignment vertical="center"/>
    </xf>
    <xf numFmtId="0" fontId="2" fillId="0" borderId="2" xfId="6" applyFont="1" applyBorder="1" applyAlignment="1">
      <alignment vertical="center"/>
    </xf>
    <xf numFmtId="0" fontId="2" fillId="0" borderId="4" xfId="6" applyFont="1" applyBorder="1" applyAlignment="1">
      <alignment horizontal="center"/>
    </xf>
    <xf numFmtId="0" fontId="2" fillId="0" borderId="5" xfId="6" applyFont="1" applyBorder="1"/>
    <xf numFmtId="0" fontId="2" fillId="0" borderId="5" xfId="6" applyFont="1" applyBorder="1" applyAlignment="1"/>
    <xf numFmtId="0" fontId="2" fillId="0" borderId="2" xfId="6" applyFont="1" applyBorder="1" applyAlignment="1"/>
    <xf numFmtId="0" fontId="2" fillId="0" borderId="6" xfId="6" applyFont="1" applyBorder="1" applyAlignment="1"/>
    <xf numFmtId="0" fontId="2" fillId="0" borderId="3" xfId="6" applyFont="1" applyBorder="1" applyAlignment="1"/>
    <xf numFmtId="0" fontId="2" fillId="3" borderId="6" xfId="6" applyFont="1" applyFill="1" applyBorder="1" applyAlignment="1">
      <alignment horizontal="center" vertical="center" wrapText="1"/>
    </xf>
    <xf numFmtId="0" fontId="2" fillId="3" borderId="3" xfId="6" applyFont="1" applyFill="1" applyBorder="1" applyAlignment="1">
      <alignment horizontal="center" vertical="center"/>
    </xf>
    <xf numFmtId="0" fontId="2" fillId="3" borderId="3" xfId="6" applyFont="1" applyFill="1" applyBorder="1" applyAlignment="1">
      <alignment horizontal="center" vertical="center" wrapText="1"/>
    </xf>
    <xf numFmtId="0" fontId="2" fillId="0" borderId="7" xfId="6" applyFont="1" applyBorder="1"/>
    <xf numFmtId="0" fontId="2" fillId="0" borderId="8" xfId="6" applyFont="1" applyBorder="1"/>
    <xf numFmtId="0" fontId="2" fillId="0" borderId="9" xfId="6" applyFont="1" applyBorder="1"/>
    <xf numFmtId="0" fontId="2" fillId="0" borderId="10" xfId="6" applyFont="1" applyBorder="1"/>
    <xf numFmtId="0" fontId="2" fillId="0" borderId="11" xfId="6" applyFont="1" applyBorder="1"/>
    <xf numFmtId="0" fontId="2" fillId="0" borderId="12" xfId="6" applyFont="1" applyBorder="1"/>
    <xf numFmtId="0" fontId="2" fillId="0" borderId="13" xfId="6" applyFont="1" applyBorder="1"/>
    <xf numFmtId="0" fontId="2" fillId="0" borderId="14" xfId="6" applyFont="1" applyBorder="1"/>
    <xf numFmtId="0" fontId="2" fillId="0" borderId="15" xfId="6" applyFont="1" applyBorder="1"/>
    <xf numFmtId="0" fontId="2" fillId="3" borderId="1" xfId="6" applyFont="1" applyFill="1" applyBorder="1" applyAlignment="1">
      <alignment horizontal="center" vertical="center"/>
    </xf>
    <xf numFmtId="0" fontId="2" fillId="3" borderId="6" xfId="6" applyFont="1" applyFill="1" applyBorder="1" applyAlignment="1">
      <alignment horizontal="center" vertical="center"/>
    </xf>
    <xf numFmtId="0" fontId="2" fillId="3" borderId="3" xfId="6" applyFont="1" applyFill="1" applyBorder="1"/>
    <xf numFmtId="0" fontId="2" fillId="0" borderId="0" xfId="6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6" applyFont="1"/>
    <xf numFmtId="44" fontId="3" fillId="0" borderId="9" xfId="4" applyFont="1" applyBorder="1" applyAlignment="1">
      <alignment horizontal="center"/>
    </xf>
    <xf numFmtId="0" fontId="2" fillId="0" borderId="3" xfId="6" applyFont="1" applyBorder="1" applyAlignment="1">
      <alignment horizontal="center"/>
    </xf>
    <xf numFmtId="0" fontId="2" fillId="0" borderId="16" xfId="6" applyFont="1" applyBorder="1" applyAlignment="1"/>
    <xf numFmtId="0" fontId="2" fillId="0" borderId="17" xfId="6" applyFont="1" applyBorder="1" applyAlignment="1"/>
    <xf numFmtId="0" fontId="2" fillId="3" borderId="18" xfId="6" applyFont="1" applyFill="1" applyBorder="1" applyAlignment="1">
      <alignment horizontal="center"/>
    </xf>
    <xf numFmtId="44" fontId="2" fillId="0" borderId="3" xfId="6" applyNumberFormat="1" applyFont="1" applyBorder="1" applyAlignment="1"/>
    <xf numFmtId="0" fontId="2" fillId="0" borderId="9" xfId="6" applyFont="1" applyBorder="1" applyAlignment="1">
      <alignment horizontal="center"/>
    </xf>
    <xf numFmtId="0" fontId="2" fillId="0" borderId="12" xfId="6" applyFont="1" applyBorder="1" applyAlignment="1">
      <alignment horizontal="center"/>
    </xf>
    <xf numFmtId="44" fontId="2" fillId="0" borderId="9" xfId="4" applyFont="1" applyBorder="1" applyAlignment="1">
      <alignment horizontal="center"/>
    </xf>
    <xf numFmtId="0" fontId="2" fillId="0" borderId="18" xfId="6" applyFont="1" applyBorder="1" applyAlignment="1">
      <alignment horizontal="center"/>
    </xf>
    <xf numFmtId="44" fontId="2" fillId="0" borderId="18" xfId="4" applyFont="1" applyBorder="1" applyAlignment="1">
      <alignment horizontal="center"/>
    </xf>
    <xf numFmtId="0" fontId="2" fillId="0" borderId="19" xfId="6" applyFont="1" applyBorder="1" applyAlignment="1"/>
    <xf numFmtId="44" fontId="2" fillId="0" borderId="19" xfId="6" applyNumberFormat="1" applyFont="1" applyBorder="1" applyAlignment="1"/>
    <xf numFmtId="0" fontId="2" fillId="0" borderId="9" xfId="6" applyFont="1" applyBorder="1" applyAlignment="1"/>
    <xf numFmtId="0" fontId="2" fillId="0" borderId="12" xfId="6" applyFont="1" applyBorder="1" applyAlignment="1"/>
    <xf numFmtId="0" fontId="2" fillId="0" borderId="20" xfId="6" applyFont="1" applyBorder="1" applyAlignment="1"/>
    <xf numFmtId="0" fontId="2" fillId="0" borderId="21" xfId="6" applyFont="1" applyBorder="1" applyAlignment="1"/>
    <xf numFmtId="0" fontId="2" fillId="0" borderId="15" xfId="6" applyFont="1" applyBorder="1" applyAlignment="1"/>
    <xf numFmtId="0" fontId="2" fillId="3" borderId="3" xfId="6" applyFont="1" applyFill="1" applyBorder="1" applyAlignment="1"/>
    <xf numFmtId="44" fontId="2" fillId="3" borderId="3" xfId="6" applyNumberFormat="1" applyFont="1" applyFill="1" applyBorder="1" applyAlignment="1"/>
    <xf numFmtId="0" fontId="2" fillId="0" borderId="0" xfId="6" applyFont="1" applyBorder="1" applyAlignment="1"/>
    <xf numFmtId="0" fontId="2" fillId="0" borderId="0" xfId="6" applyFont="1" applyAlignment="1"/>
    <xf numFmtId="0" fontId="3" fillId="0" borderId="0" xfId="9" applyFont="1"/>
    <xf numFmtId="0" fontId="2" fillId="0" borderId="0" xfId="9" applyFont="1" applyAlignment="1">
      <alignment horizontal="center" vertical="center"/>
    </xf>
    <xf numFmtId="0" fontId="2" fillId="0" borderId="0" xfId="9" applyFont="1" applyBorder="1" applyAlignment="1">
      <alignment horizontal="center" vertical="center"/>
    </xf>
    <xf numFmtId="0" fontId="3" fillId="0" borderId="0" xfId="9" applyFont="1" applyFill="1"/>
    <xf numFmtId="0" fontId="2" fillId="0" borderId="0" xfId="9" applyFont="1" applyBorder="1" applyAlignment="1">
      <alignment vertical="center"/>
    </xf>
    <xf numFmtId="0" fontId="3" fillId="0" borderId="0" xfId="9" applyFont="1" applyBorder="1" applyAlignment="1">
      <alignment vertical="center"/>
    </xf>
    <xf numFmtId="0" fontId="3" fillId="0" borderId="0" xfId="9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44" fontId="9" fillId="0" borderId="28" xfId="3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172" fontId="9" fillId="0" borderId="3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4" fontId="9" fillId="0" borderId="29" xfId="0" applyNumberFormat="1" applyFont="1" applyBorder="1" applyAlignment="1">
      <alignment horizontal="center" vertical="center"/>
    </xf>
    <xf numFmtId="14" fontId="9" fillId="0" borderId="29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8" fillId="3" borderId="3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4" fontId="8" fillId="3" borderId="6" xfId="0" applyNumberFormat="1" applyFont="1" applyFill="1" applyBorder="1" applyAlignment="1">
      <alignment horizontal="center" vertical="center"/>
    </xf>
    <xf numFmtId="4" fontId="8" fillId="3" borderId="5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" fontId="8" fillId="3" borderId="31" xfId="0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14" fontId="9" fillId="0" borderId="11" xfId="0" applyNumberFormat="1" applyFont="1" applyBorder="1" applyAlignment="1">
      <alignment vertical="center"/>
    </xf>
    <xf numFmtId="4" fontId="8" fillId="3" borderId="31" xfId="0" applyNumberFormat="1" applyFont="1" applyFill="1" applyBorder="1" applyAlignment="1">
      <alignment vertical="center"/>
    </xf>
    <xf numFmtId="0" fontId="8" fillId="3" borderId="3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4" fontId="9" fillId="3" borderId="3" xfId="0" applyNumberFormat="1" applyFont="1" applyFill="1" applyBorder="1" applyAlignment="1">
      <alignment vertical="center"/>
    </xf>
    <xf numFmtId="172" fontId="9" fillId="0" borderId="3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4" fontId="9" fillId="0" borderId="12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8" fillId="0" borderId="32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172" fontId="9" fillId="4" borderId="30" xfId="0" applyNumberFormat="1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vertical="center"/>
    </xf>
    <xf numFmtId="0" fontId="9" fillId="4" borderId="12" xfId="0" applyFont="1" applyFill="1" applyBorder="1" applyAlignment="1">
      <alignment vertical="center"/>
    </xf>
    <xf numFmtId="4" fontId="9" fillId="4" borderId="29" xfId="0" applyNumberFormat="1" applyFont="1" applyFill="1" applyBorder="1" applyAlignment="1">
      <alignment horizontal="center" vertical="center"/>
    </xf>
    <xf numFmtId="14" fontId="9" fillId="4" borderId="29" xfId="0" applyNumberFormat="1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172" fontId="9" fillId="0" borderId="30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4" fontId="9" fillId="0" borderId="29" xfId="0" applyNumberFormat="1" applyFont="1" applyFill="1" applyBorder="1" applyAlignment="1">
      <alignment horizontal="center" vertical="center"/>
    </xf>
    <xf numFmtId="14" fontId="9" fillId="0" borderId="29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44" fontId="9" fillId="0" borderId="28" xfId="3" applyFont="1" applyFill="1" applyBorder="1" applyAlignment="1">
      <alignment horizontal="center" vertical="center"/>
    </xf>
    <xf numFmtId="172" fontId="9" fillId="0" borderId="12" xfId="0" applyNumberFormat="1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14" fontId="15" fillId="0" borderId="29" xfId="0" applyNumberFormat="1" applyFont="1" applyFill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4" fontId="15" fillId="0" borderId="29" xfId="0" applyNumberFormat="1" applyFont="1" applyBorder="1" applyAlignment="1">
      <alignment horizontal="center" vertical="center"/>
    </xf>
    <xf numFmtId="14" fontId="15" fillId="0" borderId="29" xfId="0" applyNumberFormat="1" applyFont="1" applyBorder="1" applyAlignment="1">
      <alignment horizontal="center" vertical="center"/>
    </xf>
    <xf numFmtId="14" fontId="9" fillId="0" borderId="11" xfId="0" applyNumberFormat="1" applyFont="1" applyFill="1" applyBorder="1" applyAlignment="1">
      <alignment vertical="center"/>
    </xf>
    <xf numFmtId="172" fontId="15" fillId="0" borderId="30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14" fontId="15" fillId="4" borderId="29" xfId="0" applyNumberFormat="1" applyFont="1" applyFill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172" fontId="15" fillId="0" borderId="30" xfId="0" applyNumberFormat="1" applyFont="1" applyFill="1" applyBorder="1" applyAlignment="1">
      <alignment horizontal="center" vertical="center"/>
    </xf>
    <xf numFmtId="44" fontId="15" fillId="0" borderId="28" xfId="3" applyFont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44" fontId="9" fillId="4" borderId="28" xfId="3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44" fontId="15" fillId="0" borderId="28" xfId="5" applyFont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14" fontId="9" fillId="0" borderId="35" xfId="0" applyNumberFormat="1" applyFont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2" xfId="6" applyFont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14" fontId="9" fillId="0" borderId="11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14" fontId="9" fillId="0" borderId="38" xfId="0" applyNumberFormat="1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8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14" fontId="9" fillId="0" borderId="36" xfId="0" applyNumberFormat="1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14" fontId="9" fillId="0" borderId="51" xfId="0" applyNumberFormat="1" applyFont="1" applyBorder="1" applyAlignment="1">
      <alignment vertical="center"/>
    </xf>
    <xf numFmtId="0" fontId="9" fillId="0" borderId="51" xfId="0" applyFont="1" applyBorder="1" applyAlignment="1">
      <alignment vertical="center"/>
    </xf>
    <xf numFmtId="14" fontId="9" fillId="0" borderId="52" xfId="0" applyNumberFormat="1" applyFont="1" applyBorder="1" applyAlignment="1">
      <alignment vertical="center"/>
    </xf>
    <xf numFmtId="14" fontId="9" fillId="0" borderId="29" xfId="0" applyNumberFormat="1" applyFont="1" applyBorder="1" applyAlignment="1">
      <alignment vertical="center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14" fontId="15" fillId="0" borderId="12" xfId="0" applyNumberFormat="1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172" fontId="9" fillId="0" borderId="46" xfId="0" applyNumberFormat="1" applyFont="1" applyBorder="1" applyAlignment="1">
      <alignment horizontal="center" vertical="center"/>
    </xf>
    <xf numFmtId="172" fontId="9" fillId="0" borderId="60" xfId="0" applyNumberFormat="1" applyFont="1" applyBorder="1" applyAlignment="1">
      <alignment horizontal="center" vertical="center"/>
    </xf>
    <xf numFmtId="172" fontId="9" fillId="0" borderId="49" xfId="0" applyNumberFormat="1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14" fontId="9" fillId="0" borderId="61" xfId="0" applyNumberFormat="1" applyFont="1" applyBorder="1" applyAlignment="1">
      <alignment horizontal="center" vertical="center"/>
    </xf>
    <xf numFmtId="14" fontId="9" fillId="0" borderId="62" xfId="0" applyNumberFormat="1" applyFont="1" applyBorder="1" applyAlignment="1">
      <alignment horizontal="center" vertical="center"/>
    </xf>
    <xf numFmtId="14" fontId="9" fillId="0" borderId="22" xfId="0" applyNumberFormat="1" applyFont="1" applyBorder="1" applyAlignment="1">
      <alignment horizontal="center" vertical="center"/>
    </xf>
    <xf numFmtId="14" fontId="9" fillId="0" borderId="46" xfId="0" applyNumberFormat="1" applyFont="1" applyBorder="1" applyAlignment="1">
      <alignment horizontal="center" vertical="center"/>
    </xf>
    <xf numFmtId="14" fontId="9" fillId="0" borderId="60" xfId="0" applyNumberFormat="1" applyFont="1" applyBorder="1" applyAlignment="1">
      <alignment horizontal="center" vertical="center"/>
    </xf>
    <xf numFmtId="14" fontId="9" fillId="0" borderId="49" xfId="0" applyNumberFormat="1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4" fontId="9" fillId="0" borderId="52" xfId="0" applyNumberFormat="1" applyFont="1" applyBorder="1" applyAlignment="1">
      <alignment horizontal="center" vertical="center"/>
    </xf>
    <xf numFmtId="14" fontId="9" fillId="0" borderId="29" xfId="0" applyNumberFormat="1" applyFont="1" applyBorder="1" applyAlignment="1">
      <alignment horizontal="center" vertical="center"/>
    </xf>
    <xf numFmtId="14" fontId="9" fillId="0" borderId="15" xfId="0" applyNumberFormat="1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14" fontId="9" fillId="0" borderId="55" xfId="0" applyNumberFormat="1" applyFont="1" applyBorder="1" applyAlignment="1">
      <alignment horizontal="center" vertical="center"/>
    </xf>
    <xf numFmtId="14" fontId="9" fillId="0" borderId="56" xfId="0" applyNumberFormat="1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27" xfId="6" applyFont="1" applyBorder="1" applyAlignment="1">
      <alignment horizontal="center"/>
    </xf>
    <xf numFmtId="0" fontId="2" fillId="0" borderId="70" xfId="6" applyFont="1" applyBorder="1" applyAlignment="1">
      <alignment horizontal="center"/>
    </xf>
    <xf numFmtId="0" fontId="2" fillId="0" borderId="26" xfId="6" applyFont="1" applyBorder="1" applyAlignment="1">
      <alignment horizontal="center"/>
    </xf>
    <xf numFmtId="0" fontId="2" fillId="0" borderId="41" xfId="6" applyFont="1" applyBorder="1" applyAlignment="1">
      <alignment horizontal="center"/>
    </xf>
    <xf numFmtId="0" fontId="2" fillId="3" borderId="4" xfId="6" applyFont="1" applyFill="1" applyBorder="1" applyAlignment="1">
      <alignment horizontal="center"/>
    </xf>
    <xf numFmtId="0" fontId="2" fillId="3" borderId="2" xfId="6" applyFont="1" applyFill="1" applyBorder="1" applyAlignment="1">
      <alignment horizontal="center"/>
    </xf>
    <xf numFmtId="0" fontId="2" fillId="3" borderId="6" xfId="6" applyFont="1" applyFill="1" applyBorder="1" applyAlignment="1">
      <alignment horizontal="center"/>
    </xf>
    <xf numFmtId="0" fontId="2" fillId="3" borderId="16" xfId="6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20" xfId="6" applyFont="1" applyBorder="1" applyAlignment="1">
      <alignment horizontal="center"/>
    </xf>
    <xf numFmtId="0" fontId="2" fillId="0" borderId="59" xfId="6" applyFont="1" applyBorder="1" applyAlignment="1">
      <alignment horizontal="center"/>
    </xf>
    <xf numFmtId="0" fontId="2" fillId="0" borderId="11" xfId="6" applyFont="1" applyBorder="1" applyAlignment="1">
      <alignment horizontal="center"/>
    </xf>
    <xf numFmtId="0" fontId="2" fillId="0" borderId="21" xfId="6" applyFont="1" applyBorder="1" applyAlignment="1">
      <alignment horizontal="center"/>
    </xf>
    <xf numFmtId="0" fontId="2" fillId="0" borderId="17" xfId="6" applyFont="1" applyBorder="1" applyAlignment="1">
      <alignment horizontal="left"/>
    </xf>
    <xf numFmtId="0" fontId="2" fillId="0" borderId="2" xfId="6" applyFont="1" applyBorder="1" applyAlignment="1">
      <alignment horizontal="left"/>
    </xf>
    <xf numFmtId="0" fontId="2" fillId="0" borderId="6" xfId="6" applyFont="1" applyBorder="1" applyAlignment="1">
      <alignment horizontal="left"/>
    </xf>
    <xf numFmtId="0" fontId="2" fillId="0" borderId="4" xfId="6" applyFont="1" applyBorder="1" applyAlignment="1">
      <alignment horizontal="left" vertical="center"/>
    </xf>
    <xf numFmtId="0" fontId="2" fillId="0" borderId="2" xfId="6" applyFont="1" applyBorder="1" applyAlignment="1">
      <alignment horizontal="left" vertical="center"/>
    </xf>
    <xf numFmtId="0" fontId="2" fillId="0" borderId="16" xfId="6" applyFont="1" applyBorder="1" applyAlignment="1">
      <alignment horizontal="left" vertical="center"/>
    </xf>
    <xf numFmtId="0" fontId="2" fillId="3" borderId="4" xfId="6" applyFont="1" applyFill="1" applyBorder="1" applyAlignment="1">
      <alignment horizontal="center" vertical="center"/>
    </xf>
    <xf numFmtId="0" fontId="2" fillId="3" borderId="2" xfId="6" applyFont="1" applyFill="1" applyBorder="1" applyAlignment="1">
      <alignment horizontal="center" vertical="center"/>
    </xf>
    <xf numFmtId="0" fontId="2" fillId="3" borderId="6" xfId="6" applyFont="1" applyFill="1" applyBorder="1" applyAlignment="1">
      <alignment horizontal="center" vertical="center"/>
    </xf>
    <xf numFmtId="0" fontId="2" fillId="3" borderId="4" xfId="6" applyFont="1" applyFill="1" applyBorder="1" applyAlignment="1">
      <alignment horizontal="center" vertical="center" wrapText="1"/>
    </xf>
    <xf numFmtId="0" fontId="2" fillId="3" borderId="16" xfId="6" applyFont="1" applyFill="1" applyBorder="1" applyAlignment="1">
      <alignment horizontal="center" vertical="center" wrapText="1"/>
    </xf>
    <xf numFmtId="0" fontId="2" fillId="0" borderId="68" xfId="6" applyFont="1" applyBorder="1" applyAlignment="1">
      <alignment horizontal="center"/>
    </xf>
    <xf numFmtId="0" fontId="2" fillId="0" borderId="58" xfId="6" applyFont="1" applyBorder="1" applyAlignment="1">
      <alignment horizontal="center"/>
    </xf>
    <xf numFmtId="0" fontId="2" fillId="0" borderId="69" xfId="6" applyFont="1" applyBorder="1" applyAlignment="1">
      <alignment horizontal="center"/>
    </xf>
    <xf numFmtId="0" fontId="2" fillId="0" borderId="48" xfId="6" applyFont="1" applyBorder="1" applyAlignment="1">
      <alignment horizontal="center"/>
    </xf>
    <xf numFmtId="0" fontId="2" fillId="0" borderId="0" xfId="6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4" xfId="6" applyFont="1" applyBorder="1" applyAlignment="1">
      <alignment horizontal="center"/>
    </xf>
    <xf numFmtId="0" fontId="2" fillId="0" borderId="16" xfId="6" applyFont="1" applyBorder="1" applyAlignment="1">
      <alignment horizontal="center"/>
    </xf>
    <xf numFmtId="0" fontId="2" fillId="0" borderId="0" xfId="6" applyFont="1" applyAlignment="1">
      <alignment horizontal="center"/>
    </xf>
    <xf numFmtId="0" fontId="2" fillId="0" borderId="0" xfId="9" applyFont="1" applyFill="1" applyAlignment="1">
      <alignment horizontal="center"/>
    </xf>
    <xf numFmtId="0" fontId="2" fillId="0" borderId="0" xfId="9" applyFont="1" applyAlignment="1">
      <alignment horizontal="center"/>
    </xf>
    <xf numFmtId="0" fontId="2" fillId="0" borderId="34" xfId="6" applyFont="1" applyBorder="1" applyAlignment="1">
      <alignment horizontal="center"/>
    </xf>
    <xf numFmtId="0" fontId="2" fillId="0" borderId="14" xfId="6" applyFont="1" applyBorder="1" applyAlignment="1">
      <alignment horizontal="center"/>
    </xf>
    <xf numFmtId="0" fontId="2" fillId="3" borderId="17" xfId="6" applyFont="1" applyFill="1" applyBorder="1" applyAlignment="1">
      <alignment horizontal="right" vertical="center"/>
    </xf>
    <xf numFmtId="0" fontId="2" fillId="3" borderId="2" xfId="6" applyFont="1" applyFill="1" applyBorder="1" applyAlignment="1">
      <alignment horizontal="right" vertical="center"/>
    </xf>
    <xf numFmtId="0" fontId="2" fillId="3" borderId="6" xfId="6" applyFont="1" applyFill="1" applyBorder="1" applyAlignment="1">
      <alignment horizontal="right" vertical="center"/>
    </xf>
    <xf numFmtId="0" fontId="2" fillId="0" borderId="23" xfId="6" applyFont="1" applyBorder="1" applyAlignment="1">
      <alignment horizontal="left"/>
    </xf>
    <xf numFmtId="0" fontId="2" fillId="0" borderId="24" xfId="6" applyFont="1" applyBorder="1" applyAlignment="1">
      <alignment horizontal="left"/>
    </xf>
    <xf numFmtId="0" fontId="2" fillId="0" borderId="23" xfId="6" applyFont="1" applyBorder="1" applyAlignment="1">
      <alignment horizontal="center"/>
    </xf>
    <xf numFmtId="0" fontId="2" fillId="0" borderId="45" xfId="6" applyFont="1" applyBorder="1" applyAlignment="1">
      <alignment horizontal="center"/>
    </xf>
    <xf numFmtId="0" fontId="2" fillId="0" borderId="72" xfId="6" applyFont="1" applyBorder="1" applyAlignment="1">
      <alignment horizontal="center"/>
    </xf>
    <xf numFmtId="0" fontId="2" fillId="0" borderId="8" xfId="6" applyFont="1" applyBorder="1" applyAlignment="1">
      <alignment horizontal="center"/>
    </xf>
    <xf numFmtId="0" fontId="2" fillId="0" borderId="54" xfId="6" applyFont="1" applyBorder="1" applyAlignment="1">
      <alignment horizontal="center"/>
    </xf>
    <xf numFmtId="0" fontId="2" fillId="0" borderId="4" xfId="6" applyFont="1" applyBorder="1" applyAlignment="1">
      <alignment horizontal="left"/>
    </xf>
    <xf numFmtId="0" fontId="2" fillId="0" borderId="2" xfId="6" applyFont="1" applyBorder="1" applyAlignment="1">
      <alignment horizontal="center"/>
    </xf>
    <xf numFmtId="0" fontId="2" fillId="0" borderId="16" xfId="6" applyFont="1" applyBorder="1" applyAlignment="1">
      <alignment horizontal="left"/>
    </xf>
    <xf numFmtId="0" fontId="2" fillId="3" borderId="50" xfId="6" applyFont="1" applyFill="1" applyBorder="1" applyAlignment="1">
      <alignment horizontal="center" vertical="center"/>
    </xf>
    <xf numFmtId="0" fontId="2" fillId="3" borderId="18" xfId="6" applyFont="1" applyFill="1" applyBorder="1" applyAlignment="1">
      <alignment horizontal="center" vertical="center"/>
    </xf>
    <xf numFmtId="0" fontId="2" fillId="3" borderId="71" xfId="6" applyFont="1" applyFill="1" applyBorder="1" applyAlignment="1">
      <alignment horizontal="center" vertical="center" wrapText="1"/>
    </xf>
    <xf numFmtId="0" fontId="2" fillId="3" borderId="43" xfId="6" applyFont="1" applyFill="1" applyBorder="1" applyAlignment="1">
      <alignment horizontal="center" vertical="center" wrapText="1"/>
    </xf>
    <xf numFmtId="0" fontId="2" fillId="3" borderId="23" xfId="6" applyFont="1" applyFill="1" applyBorder="1" applyAlignment="1">
      <alignment horizontal="center" vertical="center" wrapText="1"/>
    </xf>
    <xf numFmtId="0" fontId="2" fillId="3" borderId="45" xfId="6" applyFont="1" applyFill="1" applyBorder="1" applyAlignment="1">
      <alignment horizontal="center" vertical="center" wrapText="1"/>
    </xf>
    <xf numFmtId="0" fontId="2" fillId="3" borderId="27" xfId="6" applyFont="1" applyFill="1" applyBorder="1" applyAlignment="1">
      <alignment horizontal="center"/>
    </xf>
    <xf numFmtId="0" fontId="2" fillId="3" borderId="26" xfId="6" applyFont="1" applyFill="1" applyBorder="1" applyAlignment="1">
      <alignment horizontal="center"/>
    </xf>
    <xf numFmtId="0" fontId="2" fillId="0" borderId="3" xfId="6" applyFont="1" applyBorder="1" applyAlignment="1">
      <alignment horizontal="center"/>
    </xf>
    <xf numFmtId="0" fontId="2" fillId="0" borderId="6" xfId="6" applyFont="1" applyBorder="1" applyAlignment="1">
      <alignment horizontal="center"/>
    </xf>
  </cellXfs>
  <cellStyles count="15">
    <cellStyle name="Millares 2" xfId="1"/>
    <cellStyle name="Millares 2 2" xfId="2"/>
    <cellStyle name="Moneda" xfId="3" builtinId="4"/>
    <cellStyle name="Moneda 2" xfId="4"/>
    <cellStyle name="Moneda 3" xfId="5"/>
    <cellStyle name="Normal" xfId="0" builtinId="0"/>
    <cellStyle name="Normal 2" xfId="6"/>
    <cellStyle name="Normal 2 2" xfId="7"/>
    <cellStyle name="Normal 3" xfId="8"/>
    <cellStyle name="Normal 4" xfId="9"/>
    <cellStyle name="Normal 4 2" xfId="10"/>
    <cellStyle name="pedro" xfId="11"/>
    <cellStyle name="Porcentaje 2" xfId="12"/>
    <cellStyle name="Porcentual 2" xfId="13"/>
    <cellStyle name="Porcentu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527050</xdr:colOff>
      <xdr:row>0</xdr:row>
      <xdr:rowOff>38101</xdr:rowOff>
    </xdr:from>
    <xdr:to>
      <xdr:col>14</xdr:col>
      <xdr:colOff>581138</xdr:colOff>
      <xdr:row>1</xdr:row>
      <xdr:rowOff>133351</xdr:rowOff>
    </xdr:to>
    <xdr:sp macro="" textlink="">
      <xdr:nvSpPr>
        <xdr:cNvPr id="7" name="23 Rectángulo redondeado">
          <a:extLst>
            <a:ext uri="{FF2B5EF4-FFF2-40B4-BE49-F238E27FC236}">
              <a16:creationId xmlns:a16="http://schemas.microsoft.com/office/drawing/2014/main" id="{21A2F875-2EBA-4098-8F58-B4A51C24E4B0}"/>
            </a:ext>
          </a:extLst>
        </xdr:cNvPr>
        <xdr:cNvSpPr/>
      </xdr:nvSpPr>
      <xdr:spPr>
        <a:xfrm>
          <a:off x="14079764" y="38101"/>
          <a:ext cx="1205674" cy="29935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142875</xdr:colOff>
      <xdr:row>0</xdr:row>
      <xdr:rowOff>47625</xdr:rowOff>
    </xdr:from>
    <xdr:to>
      <xdr:col>4</xdr:col>
      <xdr:colOff>371475</xdr:colOff>
      <xdr:row>2</xdr:row>
      <xdr:rowOff>171450</xdr:rowOff>
    </xdr:to>
    <xdr:pic>
      <xdr:nvPicPr>
        <xdr:cNvPr id="7261817" name="Picture 2">
          <a:extLst>
            <a:ext uri="{FF2B5EF4-FFF2-40B4-BE49-F238E27FC236}">
              <a16:creationId xmlns:a16="http://schemas.microsoft.com/office/drawing/2014/main" id="{CE3524AA-637C-430C-98E2-68F774CDD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762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527050</xdr:colOff>
      <xdr:row>0</xdr:row>
      <xdr:rowOff>38101</xdr:rowOff>
    </xdr:from>
    <xdr:to>
      <xdr:col>14</xdr:col>
      <xdr:colOff>581138</xdr:colOff>
      <xdr:row>1</xdr:row>
      <xdr:rowOff>133351</xdr:rowOff>
    </xdr:to>
    <xdr:sp macro="" textlink="">
      <xdr:nvSpPr>
        <xdr:cNvPr id="10" name="97 Rectángulo redondeado">
          <a:extLst>
            <a:ext uri="{FF2B5EF4-FFF2-40B4-BE49-F238E27FC236}">
              <a16:creationId xmlns:a16="http://schemas.microsoft.com/office/drawing/2014/main" id="{186E9977-F051-4137-8CA0-BEF85D90B933}"/>
            </a:ext>
          </a:extLst>
        </xdr:cNvPr>
        <xdr:cNvSpPr/>
      </xdr:nvSpPr>
      <xdr:spPr>
        <a:xfrm>
          <a:off x="14079764" y="38101"/>
          <a:ext cx="1205674" cy="29935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38100</xdr:colOff>
      <xdr:row>0</xdr:row>
      <xdr:rowOff>38100</xdr:rowOff>
    </xdr:from>
    <xdr:to>
      <xdr:col>4</xdr:col>
      <xdr:colOff>266700</xdr:colOff>
      <xdr:row>2</xdr:row>
      <xdr:rowOff>161925</xdr:rowOff>
    </xdr:to>
    <xdr:pic>
      <xdr:nvPicPr>
        <xdr:cNvPr id="7261819" name="Picture 2">
          <a:extLst>
            <a:ext uri="{FF2B5EF4-FFF2-40B4-BE49-F238E27FC236}">
              <a16:creationId xmlns:a16="http://schemas.microsoft.com/office/drawing/2014/main" id="{80016AF8-91AB-4FE5-A689-BF0819575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35</xdr:row>
      <xdr:rowOff>38101</xdr:rowOff>
    </xdr:from>
    <xdr:to>
      <xdr:col>16</xdr:col>
      <xdr:colOff>1429</xdr:colOff>
      <xdr:row>36</xdr:row>
      <xdr:rowOff>133351</xdr:rowOff>
    </xdr:to>
    <xdr:sp macro="" textlink="">
      <xdr:nvSpPr>
        <xdr:cNvPr id="14" name="45 Rectángulo redondeado">
          <a:extLst>
            <a:ext uri="{FF2B5EF4-FFF2-40B4-BE49-F238E27FC236}">
              <a16:creationId xmlns:a16="http://schemas.microsoft.com/office/drawing/2014/main" id="{5493E0CC-582F-4FFA-8B68-5DAA04F0B9C5}"/>
            </a:ext>
          </a:extLst>
        </xdr:cNvPr>
        <xdr:cNvSpPr/>
      </xdr:nvSpPr>
      <xdr:spPr>
        <a:xfrm>
          <a:off x="15621000" y="14687551"/>
          <a:ext cx="1775557" cy="2952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36</xdr:row>
      <xdr:rowOff>66675</xdr:rowOff>
    </xdr:from>
    <xdr:to>
      <xdr:col>4</xdr:col>
      <xdr:colOff>523875</xdr:colOff>
      <xdr:row>38</xdr:row>
      <xdr:rowOff>190500</xdr:rowOff>
    </xdr:to>
    <xdr:pic>
      <xdr:nvPicPr>
        <xdr:cNvPr id="7261821" name="Picture 2">
          <a:extLst>
            <a:ext uri="{FF2B5EF4-FFF2-40B4-BE49-F238E27FC236}">
              <a16:creationId xmlns:a16="http://schemas.microsoft.com/office/drawing/2014/main" id="{87B2D810-1BB8-4F3B-9B6C-A6A61E31B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47712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70</xdr:row>
      <xdr:rowOff>38101</xdr:rowOff>
    </xdr:from>
    <xdr:to>
      <xdr:col>16</xdr:col>
      <xdr:colOff>1429</xdr:colOff>
      <xdr:row>71</xdr:row>
      <xdr:rowOff>133351</xdr:rowOff>
    </xdr:to>
    <xdr:sp macro="" textlink="">
      <xdr:nvSpPr>
        <xdr:cNvPr id="8" name="45 Rectángulo redondeado">
          <a:extLst>
            <a:ext uri="{FF2B5EF4-FFF2-40B4-BE49-F238E27FC236}">
              <a16:creationId xmlns:a16="http://schemas.microsoft.com/office/drawing/2014/main" id="{12576966-9A86-4A9C-85A6-250A52797B7A}"/>
            </a:ext>
          </a:extLst>
        </xdr:cNvPr>
        <xdr:cNvSpPr/>
      </xdr:nvSpPr>
      <xdr:spPr>
        <a:xfrm>
          <a:off x="15470868" y="7277101"/>
          <a:ext cx="1090454" cy="29935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71</xdr:row>
      <xdr:rowOff>66675</xdr:rowOff>
    </xdr:from>
    <xdr:to>
      <xdr:col>4</xdr:col>
      <xdr:colOff>523875</xdr:colOff>
      <xdr:row>73</xdr:row>
      <xdr:rowOff>190500</xdr:rowOff>
    </xdr:to>
    <xdr:pic>
      <xdr:nvPicPr>
        <xdr:cNvPr id="7261823" name="Picture 2">
          <a:extLst>
            <a:ext uri="{FF2B5EF4-FFF2-40B4-BE49-F238E27FC236}">
              <a16:creationId xmlns:a16="http://schemas.microsoft.com/office/drawing/2014/main" id="{013CB09A-CC05-4FF5-BC98-505ACD49E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45732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106</xdr:row>
      <xdr:rowOff>38101</xdr:rowOff>
    </xdr:from>
    <xdr:to>
      <xdr:col>16</xdr:col>
      <xdr:colOff>1429</xdr:colOff>
      <xdr:row>107</xdr:row>
      <xdr:rowOff>133351</xdr:rowOff>
    </xdr:to>
    <xdr:sp macro="" textlink="">
      <xdr:nvSpPr>
        <xdr:cNvPr id="11" name="45 Rectángulo redondeado">
          <a:extLst>
            <a:ext uri="{FF2B5EF4-FFF2-40B4-BE49-F238E27FC236}">
              <a16:creationId xmlns:a16="http://schemas.microsoft.com/office/drawing/2014/main" id="{4CD20A5F-ED61-420A-AE14-5701BB4AC72B}"/>
            </a:ext>
          </a:extLst>
        </xdr:cNvPr>
        <xdr:cNvSpPr/>
      </xdr:nvSpPr>
      <xdr:spPr>
        <a:xfrm>
          <a:off x="15008225" y="14407244"/>
          <a:ext cx="1280954" cy="29935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107</xdr:row>
      <xdr:rowOff>66675</xdr:rowOff>
    </xdr:from>
    <xdr:to>
      <xdr:col>4</xdr:col>
      <xdr:colOff>523875</xdr:colOff>
      <xdr:row>109</xdr:row>
      <xdr:rowOff>190500</xdr:rowOff>
    </xdr:to>
    <xdr:pic>
      <xdr:nvPicPr>
        <xdr:cNvPr id="7261825" name="Picture 2">
          <a:extLst>
            <a:ext uri="{FF2B5EF4-FFF2-40B4-BE49-F238E27FC236}">
              <a16:creationId xmlns:a16="http://schemas.microsoft.com/office/drawing/2014/main" id="{2B822CC6-89CC-4ECC-A203-8B110E6B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184082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539750</xdr:colOff>
      <xdr:row>138</xdr:row>
      <xdr:rowOff>38101</xdr:rowOff>
    </xdr:from>
    <xdr:to>
      <xdr:col>15</xdr:col>
      <xdr:colOff>607196</xdr:colOff>
      <xdr:row>139</xdr:row>
      <xdr:rowOff>133351</xdr:rowOff>
    </xdr:to>
    <xdr:sp macro="" textlink="">
      <xdr:nvSpPr>
        <xdr:cNvPr id="12" name="45 Rectángulo redondeado">
          <a:extLst>
            <a:ext uri="{FF2B5EF4-FFF2-40B4-BE49-F238E27FC236}">
              <a16:creationId xmlns:a16="http://schemas.microsoft.com/office/drawing/2014/main" id="{620CE236-9600-4BA9-9D2C-49C6D2A20912}"/>
            </a:ext>
          </a:extLst>
        </xdr:cNvPr>
        <xdr:cNvSpPr/>
      </xdr:nvSpPr>
      <xdr:spPr>
        <a:xfrm>
          <a:off x="15036800" y="381001"/>
          <a:ext cx="877071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139</xdr:row>
      <xdr:rowOff>66675</xdr:rowOff>
    </xdr:from>
    <xdr:to>
      <xdr:col>4</xdr:col>
      <xdr:colOff>523875</xdr:colOff>
      <xdr:row>141</xdr:row>
      <xdr:rowOff>190500</xdr:rowOff>
    </xdr:to>
    <xdr:pic>
      <xdr:nvPicPr>
        <xdr:cNvPr id="7261827" name="Picture 2">
          <a:extLst>
            <a:ext uri="{FF2B5EF4-FFF2-40B4-BE49-F238E27FC236}">
              <a16:creationId xmlns:a16="http://schemas.microsoft.com/office/drawing/2014/main" id="{E9027303-A0E5-4028-B1EB-6E29ACBE0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84226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539750</xdr:colOff>
      <xdr:row>171</xdr:row>
      <xdr:rowOff>38101</xdr:rowOff>
    </xdr:from>
    <xdr:to>
      <xdr:col>15</xdr:col>
      <xdr:colOff>607196</xdr:colOff>
      <xdr:row>172</xdr:row>
      <xdr:rowOff>133351</xdr:rowOff>
    </xdr:to>
    <xdr:sp macro="" textlink="">
      <xdr:nvSpPr>
        <xdr:cNvPr id="15" name="45 Rectángulo redondeado">
          <a:extLst>
            <a:ext uri="{FF2B5EF4-FFF2-40B4-BE49-F238E27FC236}">
              <a16:creationId xmlns:a16="http://schemas.microsoft.com/office/drawing/2014/main" id="{19C494E8-57E0-48D3-9B79-5D64C56EA72B}"/>
            </a:ext>
          </a:extLst>
        </xdr:cNvPr>
        <xdr:cNvSpPr/>
      </xdr:nvSpPr>
      <xdr:spPr>
        <a:xfrm>
          <a:off x="15036800" y="6038851"/>
          <a:ext cx="877071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172</xdr:row>
      <xdr:rowOff>66675</xdr:rowOff>
    </xdr:from>
    <xdr:to>
      <xdr:col>4</xdr:col>
      <xdr:colOff>523875</xdr:colOff>
      <xdr:row>174</xdr:row>
      <xdr:rowOff>190500</xdr:rowOff>
    </xdr:to>
    <xdr:pic>
      <xdr:nvPicPr>
        <xdr:cNvPr id="7261829" name="Picture 2">
          <a:extLst>
            <a:ext uri="{FF2B5EF4-FFF2-40B4-BE49-F238E27FC236}">
              <a16:creationId xmlns:a16="http://schemas.microsoft.com/office/drawing/2014/main" id="{8FACEAB3-A1E1-4271-9B8F-F148E7C51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52044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539750</xdr:colOff>
      <xdr:row>209</xdr:row>
      <xdr:rowOff>38101</xdr:rowOff>
    </xdr:from>
    <xdr:to>
      <xdr:col>15</xdr:col>
      <xdr:colOff>607196</xdr:colOff>
      <xdr:row>210</xdr:row>
      <xdr:rowOff>133351</xdr:rowOff>
    </xdr:to>
    <xdr:sp macro="" textlink="">
      <xdr:nvSpPr>
        <xdr:cNvPr id="17" name="45 Rectángulo redondeado">
          <a:extLst>
            <a:ext uri="{FF2B5EF4-FFF2-40B4-BE49-F238E27FC236}">
              <a16:creationId xmlns:a16="http://schemas.microsoft.com/office/drawing/2014/main" id="{B438FD3E-461F-43C6-817F-B648FFD89F99}"/>
            </a:ext>
          </a:extLst>
        </xdr:cNvPr>
        <xdr:cNvSpPr/>
      </xdr:nvSpPr>
      <xdr:spPr>
        <a:xfrm>
          <a:off x="15036800" y="12553951"/>
          <a:ext cx="877071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210</xdr:row>
      <xdr:rowOff>66675</xdr:rowOff>
    </xdr:from>
    <xdr:to>
      <xdr:col>4</xdr:col>
      <xdr:colOff>523875</xdr:colOff>
      <xdr:row>212</xdr:row>
      <xdr:rowOff>190500</xdr:rowOff>
    </xdr:to>
    <xdr:pic>
      <xdr:nvPicPr>
        <xdr:cNvPr id="7261831" name="Picture 2">
          <a:extLst>
            <a:ext uri="{FF2B5EF4-FFF2-40B4-BE49-F238E27FC236}">
              <a16:creationId xmlns:a16="http://schemas.microsoft.com/office/drawing/2014/main" id="{AE25553F-98FE-48D7-9A64-A39EB6A40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428434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539750</xdr:colOff>
      <xdr:row>246</xdr:row>
      <xdr:rowOff>38101</xdr:rowOff>
    </xdr:from>
    <xdr:to>
      <xdr:col>15</xdr:col>
      <xdr:colOff>607196</xdr:colOff>
      <xdr:row>247</xdr:row>
      <xdr:rowOff>133351</xdr:rowOff>
    </xdr:to>
    <xdr:sp macro="" textlink="">
      <xdr:nvSpPr>
        <xdr:cNvPr id="19" name="45 Rectángulo redondeado">
          <a:extLst>
            <a:ext uri="{FF2B5EF4-FFF2-40B4-BE49-F238E27FC236}">
              <a16:creationId xmlns:a16="http://schemas.microsoft.com/office/drawing/2014/main" id="{47097043-3E60-464D-B5D8-BFEB9CC5DB8D}"/>
            </a:ext>
          </a:extLst>
        </xdr:cNvPr>
        <xdr:cNvSpPr/>
      </xdr:nvSpPr>
      <xdr:spPr>
        <a:xfrm>
          <a:off x="15036800" y="18897601"/>
          <a:ext cx="877071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247</xdr:row>
      <xdr:rowOff>66675</xdr:rowOff>
    </xdr:from>
    <xdr:to>
      <xdr:col>4</xdr:col>
      <xdr:colOff>523875</xdr:colOff>
      <xdr:row>249</xdr:row>
      <xdr:rowOff>190500</xdr:rowOff>
    </xdr:to>
    <xdr:pic>
      <xdr:nvPicPr>
        <xdr:cNvPr id="7261833" name="Picture 2">
          <a:extLst>
            <a:ext uri="{FF2B5EF4-FFF2-40B4-BE49-F238E27FC236}">
              <a16:creationId xmlns:a16="http://schemas.microsoft.com/office/drawing/2014/main" id="{0E5BA7A6-85ED-4EB6-BD8F-B96F459EA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03110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539750</xdr:colOff>
      <xdr:row>281</xdr:row>
      <xdr:rowOff>38101</xdr:rowOff>
    </xdr:from>
    <xdr:to>
      <xdr:col>15</xdr:col>
      <xdr:colOff>607196</xdr:colOff>
      <xdr:row>282</xdr:row>
      <xdr:rowOff>133351</xdr:rowOff>
    </xdr:to>
    <xdr:sp macro="" textlink="">
      <xdr:nvSpPr>
        <xdr:cNvPr id="21" name="45 Rectángulo redondeado">
          <a:extLst>
            <a:ext uri="{FF2B5EF4-FFF2-40B4-BE49-F238E27FC236}">
              <a16:creationId xmlns:a16="http://schemas.microsoft.com/office/drawing/2014/main" id="{8A2BA415-A90B-4946-AA0B-6132EBAC1CC3}"/>
            </a:ext>
          </a:extLst>
        </xdr:cNvPr>
        <xdr:cNvSpPr/>
      </xdr:nvSpPr>
      <xdr:spPr>
        <a:xfrm>
          <a:off x="15036800" y="24898351"/>
          <a:ext cx="877071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282</xdr:row>
      <xdr:rowOff>66675</xdr:rowOff>
    </xdr:from>
    <xdr:to>
      <xdr:col>4</xdr:col>
      <xdr:colOff>523875</xdr:colOff>
      <xdr:row>284</xdr:row>
      <xdr:rowOff>190500</xdr:rowOff>
    </xdr:to>
    <xdr:pic>
      <xdr:nvPicPr>
        <xdr:cNvPr id="7261835" name="Picture 2">
          <a:extLst>
            <a:ext uri="{FF2B5EF4-FFF2-40B4-BE49-F238E27FC236}">
              <a16:creationId xmlns:a16="http://schemas.microsoft.com/office/drawing/2014/main" id="{FCB886B3-BD4A-428E-B6AB-3A7153219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74357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539750</xdr:colOff>
      <xdr:row>315</xdr:row>
      <xdr:rowOff>38101</xdr:rowOff>
    </xdr:from>
    <xdr:to>
      <xdr:col>15</xdr:col>
      <xdr:colOff>607196</xdr:colOff>
      <xdr:row>316</xdr:row>
      <xdr:rowOff>133351</xdr:rowOff>
    </xdr:to>
    <xdr:sp macro="" textlink="">
      <xdr:nvSpPr>
        <xdr:cNvPr id="23" name="45 Rectángulo redondeado">
          <a:extLst>
            <a:ext uri="{FF2B5EF4-FFF2-40B4-BE49-F238E27FC236}">
              <a16:creationId xmlns:a16="http://schemas.microsoft.com/office/drawing/2014/main" id="{9B78A7E8-06C2-4C83-A57B-F2C03189581D}"/>
            </a:ext>
          </a:extLst>
        </xdr:cNvPr>
        <xdr:cNvSpPr/>
      </xdr:nvSpPr>
      <xdr:spPr>
        <a:xfrm>
          <a:off x="15036800" y="30727651"/>
          <a:ext cx="877071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316</xdr:row>
      <xdr:rowOff>66675</xdr:rowOff>
    </xdr:from>
    <xdr:to>
      <xdr:col>4</xdr:col>
      <xdr:colOff>523875</xdr:colOff>
      <xdr:row>318</xdr:row>
      <xdr:rowOff>190500</xdr:rowOff>
    </xdr:to>
    <xdr:pic>
      <xdr:nvPicPr>
        <xdr:cNvPr id="7261837" name="Picture 2">
          <a:extLst>
            <a:ext uri="{FF2B5EF4-FFF2-40B4-BE49-F238E27FC236}">
              <a16:creationId xmlns:a16="http://schemas.microsoft.com/office/drawing/2014/main" id="{CE6C8E38-5955-4F5F-A63A-33E7F09A7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43890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539750</xdr:colOff>
      <xdr:row>350</xdr:row>
      <xdr:rowOff>38101</xdr:rowOff>
    </xdr:from>
    <xdr:to>
      <xdr:col>15</xdr:col>
      <xdr:colOff>607196</xdr:colOff>
      <xdr:row>351</xdr:row>
      <xdr:rowOff>133351</xdr:rowOff>
    </xdr:to>
    <xdr:sp macro="" textlink="">
      <xdr:nvSpPr>
        <xdr:cNvPr id="25" name="45 Rectángulo redondeado">
          <a:extLst>
            <a:ext uri="{FF2B5EF4-FFF2-40B4-BE49-F238E27FC236}">
              <a16:creationId xmlns:a16="http://schemas.microsoft.com/office/drawing/2014/main" id="{523CD512-E044-4063-AF93-6967564801D7}"/>
            </a:ext>
          </a:extLst>
        </xdr:cNvPr>
        <xdr:cNvSpPr/>
      </xdr:nvSpPr>
      <xdr:spPr>
        <a:xfrm>
          <a:off x="15036800" y="36728401"/>
          <a:ext cx="877071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351</xdr:row>
      <xdr:rowOff>66675</xdr:rowOff>
    </xdr:from>
    <xdr:to>
      <xdr:col>4</xdr:col>
      <xdr:colOff>523875</xdr:colOff>
      <xdr:row>353</xdr:row>
      <xdr:rowOff>190500</xdr:rowOff>
    </xdr:to>
    <xdr:pic>
      <xdr:nvPicPr>
        <xdr:cNvPr id="7261839" name="Picture 2">
          <a:extLst>
            <a:ext uri="{FF2B5EF4-FFF2-40B4-BE49-F238E27FC236}">
              <a16:creationId xmlns:a16="http://schemas.microsoft.com/office/drawing/2014/main" id="{6DAAC8B0-0996-478C-B498-0E6F13FB2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15137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539750</xdr:colOff>
      <xdr:row>385</xdr:row>
      <xdr:rowOff>38101</xdr:rowOff>
    </xdr:from>
    <xdr:to>
      <xdr:col>15</xdr:col>
      <xdr:colOff>607196</xdr:colOff>
      <xdr:row>386</xdr:row>
      <xdr:rowOff>133351</xdr:rowOff>
    </xdr:to>
    <xdr:sp macro="" textlink="">
      <xdr:nvSpPr>
        <xdr:cNvPr id="27" name="45 Rectángulo redondeado">
          <a:extLst>
            <a:ext uri="{FF2B5EF4-FFF2-40B4-BE49-F238E27FC236}">
              <a16:creationId xmlns:a16="http://schemas.microsoft.com/office/drawing/2014/main" id="{0418900A-F952-4068-883C-ECB6BBFE2535}"/>
            </a:ext>
          </a:extLst>
        </xdr:cNvPr>
        <xdr:cNvSpPr/>
      </xdr:nvSpPr>
      <xdr:spPr>
        <a:xfrm>
          <a:off x="15036800" y="42729151"/>
          <a:ext cx="877071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386</xdr:row>
      <xdr:rowOff>66675</xdr:rowOff>
    </xdr:from>
    <xdr:to>
      <xdr:col>4</xdr:col>
      <xdr:colOff>523875</xdr:colOff>
      <xdr:row>388</xdr:row>
      <xdr:rowOff>190500</xdr:rowOff>
    </xdr:to>
    <xdr:pic>
      <xdr:nvPicPr>
        <xdr:cNvPr id="7261841" name="Picture 2">
          <a:extLst>
            <a:ext uri="{FF2B5EF4-FFF2-40B4-BE49-F238E27FC236}">
              <a16:creationId xmlns:a16="http://schemas.microsoft.com/office/drawing/2014/main" id="{25BCBA4D-78F3-4ADC-9257-25CCD0BDF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86384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421</xdr:row>
      <xdr:rowOff>38101</xdr:rowOff>
    </xdr:from>
    <xdr:to>
      <xdr:col>15</xdr:col>
      <xdr:colOff>600807</xdr:colOff>
      <xdr:row>422</xdr:row>
      <xdr:rowOff>133351</xdr:rowOff>
    </xdr:to>
    <xdr:sp macro="" textlink="">
      <xdr:nvSpPr>
        <xdr:cNvPr id="29" name="45 Rectángulo redondeado">
          <a:extLst>
            <a:ext uri="{FF2B5EF4-FFF2-40B4-BE49-F238E27FC236}">
              <a16:creationId xmlns:a16="http://schemas.microsoft.com/office/drawing/2014/main" id="{CBDD0004-7C4C-474A-ACF1-302E77F13678}"/>
            </a:ext>
          </a:extLst>
        </xdr:cNvPr>
        <xdr:cNvSpPr/>
      </xdr:nvSpPr>
      <xdr:spPr>
        <a:xfrm>
          <a:off x="14303375" y="38100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422</xdr:row>
      <xdr:rowOff>66675</xdr:rowOff>
    </xdr:from>
    <xdr:to>
      <xdr:col>4</xdr:col>
      <xdr:colOff>523875</xdr:colOff>
      <xdr:row>424</xdr:row>
      <xdr:rowOff>190500</xdr:rowOff>
    </xdr:to>
    <xdr:pic>
      <xdr:nvPicPr>
        <xdr:cNvPr id="7261843" name="Picture 2">
          <a:extLst>
            <a:ext uri="{FF2B5EF4-FFF2-40B4-BE49-F238E27FC236}">
              <a16:creationId xmlns:a16="http://schemas.microsoft.com/office/drawing/2014/main" id="{F78AF2D8-1772-4900-A970-FF6594C23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859345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421</xdr:row>
      <xdr:rowOff>38101</xdr:rowOff>
    </xdr:from>
    <xdr:to>
      <xdr:col>15</xdr:col>
      <xdr:colOff>600807</xdr:colOff>
      <xdr:row>422</xdr:row>
      <xdr:rowOff>133351</xdr:rowOff>
    </xdr:to>
    <xdr:sp macro="" textlink="">
      <xdr:nvSpPr>
        <xdr:cNvPr id="31" name="45 Rectángulo redondeado">
          <a:extLst>
            <a:ext uri="{FF2B5EF4-FFF2-40B4-BE49-F238E27FC236}">
              <a16:creationId xmlns:a16="http://schemas.microsoft.com/office/drawing/2014/main" id="{874F557D-6FD6-44D9-BC73-70D136E07B69}"/>
            </a:ext>
          </a:extLst>
        </xdr:cNvPr>
        <xdr:cNvSpPr/>
      </xdr:nvSpPr>
      <xdr:spPr>
        <a:xfrm>
          <a:off x="14303375" y="38100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422</xdr:row>
      <xdr:rowOff>66675</xdr:rowOff>
    </xdr:from>
    <xdr:to>
      <xdr:col>4</xdr:col>
      <xdr:colOff>523875</xdr:colOff>
      <xdr:row>424</xdr:row>
      <xdr:rowOff>190500</xdr:rowOff>
    </xdr:to>
    <xdr:pic>
      <xdr:nvPicPr>
        <xdr:cNvPr id="7261845" name="Picture 2">
          <a:extLst>
            <a:ext uri="{FF2B5EF4-FFF2-40B4-BE49-F238E27FC236}">
              <a16:creationId xmlns:a16="http://schemas.microsoft.com/office/drawing/2014/main" id="{091C1259-4C28-402C-BBF1-2417128B3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859345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454</xdr:row>
      <xdr:rowOff>38101</xdr:rowOff>
    </xdr:from>
    <xdr:to>
      <xdr:col>15</xdr:col>
      <xdr:colOff>600807</xdr:colOff>
      <xdr:row>455</xdr:row>
      <xdr:rowOff>133351</xdr:rowOff>
    </xdr:to>
    <xdr:sp macro="" textlink="">
      <xdr:nvSpPr>
        <xdr:cNvPr id="33" name="45 Rectángulo redondeado">
          <a:extLst>
            <a:ext uri="{FF2B5EF4-FFF2-40B4-BE49-F238E27FC236}">
              <a16:creationId xmlns:a16="http://schemas.microsoft.com/office/drawing/2014/main" id="{64783EF5-3703-4C4B-B3E5-29F74CBDC14F}"/>
            </a:ext>
          </a:extLst>
        </xdr:cNvPr>
        <xdr:cNvSpPr/>
      </xdr:nvSpPr>
      <xdr:spPr>
        <a:xfrm>
          <a:off x="14303375" y="603885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455</xdr:row>
      <xdr:rowOff>66675</xdr:rowOff>
    </xdr:from>
    <xdr:to>
      <xdr:col>4</xdr:col>
      <xdr:colOff>523875</xdr:colOff>
      <xdr:row>457</xdr:row>
      <xdr:rowOff>190500</xdr:rowOff>
    </xdr:to>
    <xdr:pic>
      <xdr:nvPicPr>
        <xdr:cNvPr id="7261847" name="Picture 2">
          <a:extLst>
            <a:ext uri="{FF2B5EF4-FFF2-40B4-BE49-F238E27FC236}">
              <a16:creationId xmlns:a16="http://schemas.microsoft.com/office/drawing/2014/main" id="{18ABBDBE-B485-4608-A30D-CD0D2A0AE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27163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454</xdr:row>
      <xdr:rowOff>38101</xdr:rowOff>
    </xdr:from>
    <xdr:to>
      <xdr:col>15</xdr:col>
      <xdr:colOff>600807</xdr:colOff>
      <xdr:row>455</xdr:row>
      <xdr:rowOff>133351</xdr:rowOff>
    </xdr:to>
    <xdr:sp macro="" textlink="">
      <xdr:nvSpPr>
        <xdr:cNvPr id="35" name="45 Rectángulo redondeado">
          <a:extLst>
            <a:ext uri="{FF2B5EF4-FFF2-40B4-BE49-F238E27FC236}">
              <a16:creationId xmlns:a16="http://schemas.microsoft.com/office/drawing/2014/main" id="{82E7F29A-6C2F-427C-BFD3-9FBB3C9100B2}"/>
            </a:ext>
          </a:extLst>
        </xdr:cNvPr>
        <xdr:cNvSpPr/>
      </xdr:nvSpPr>
      <xdr:spPr>
        <a:xfrm>
          <a:off x="14303375" y="603885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455</xdr:row>
      <xdr:rowOff>66675</xdr:rowOff>
    </xdr:from>
    <xdr:to>
      <xdr:col>4</xdr:col>
      <xdr:colOff>523875</xdr:colOff>
      <xdr:row>457</xdr:row>
      <xdr:rowOff>190500</xdr:rowOff>
    </xdr:to>
    <xdr:pic>
      <xdr:nvPicPr>
        <xdr:cNvPr id="7261849" name="Picture 2">
          <a:extLst>
            <a:ext uri="{FF2B5EF4-FFF2-40B4-BE49-F238E27FC236}">
              <a16:creationId xmlns:a16="http://schemas.microsoft.com/office/drawing/2014/main" id="{51C6A0AA-DE53-40D7-B85B-74F0040F9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27163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489</xdr:row>
      <xdr:rowOff>38101</xdr:rowOff>
    </xdr:from>
    <xdr:to>
      <xdr:col>15</xdr:col>
      <xdr:colOff>600807</xdr:colOff>
      <xdr:row>490</xdr:row>
      <xdr:rowOff>133351</xdr:rowOff>
    </xdr:to>
    <xdr:sp macro="" textlink="">
      <xdr:nvSpPr>
        <xdr:cNvPr id="37" name="45 Rectángulo redondeado">
          <a:extLst>
            <a:ext uri="{FF2B5EF4-FFF2-40B4-BE49-F238E27FC236}">
              <a16:creationId xmlns:a16="http://schemas.microsoft.com/office/drawing/2014/main" id="{D6B2E713-66FC-4DAE-B84B-8BC61F84AB25}"/>
            </a:ext>
          </a:extLst>
        </xdr:cNvPr>
        <xdr:cNvSpPr/>
      </xdr:nvSpPr>
      <xdr:spPr>
        <a:xfrm>
          <a:off x="14303375" y="1203960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490</xdr:row>
      <xdr:rowOff>66675</xdr:rowOff>
    </xdr:from>
    <xdr:to>
      <xdr:col>4</xdr:col>
      <xdr:colOff>523875</xdr:colOff>
      <xdr:row>492</xdr:row>
      <xdr:rowOff>190500</xdr:rowOff>
    </xdr:to>
    <xdr:pic>
      <xdr:nvPicPr>
        <xdr:cNvPr id="7261851" name="Picture 2">
          <a:extLst>
            <a:ext uri="{FF2B5EF4-FFF2-40B4-BE49-F238E27FC236}">
              <a16:creationId xmlns:a16="http://schemas.microsoft.com/office/drawing/2014/main" id="{1BEFE2F5-35F4-450C-B6F0-E49024D89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98410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489</xdr:row>
      <xdr:rowOff>38101</xdr:rowOff>
    </xdr:from>
    <xdr:to>
      <xdr:col>15</xdr:col>
      <xdr:colOff>600807</xdr:colOff>
      <xdr:row>490</xdr:row>
      <xdr:rowOff>133351</xdr:rowOff>
    </xdr:to>
    <xdr:sp macro="" textlink="">
      <xdr:nvSpPr>
        <xdr:cNvPr id="39" name="45 Rectángulo redondeado">
          <a:extLst>
            <a:ext uri="{FF2B5EF4-FFF2-40B4-BE49-F238E27FC236}">
              <a16:creationId xmlns:a16="http://schemas.microsoft.com/office/drawing/2014/main" id="{DD4F912B-72C9-485E-B1A2-FAE3943711EA}"/>
            </a:ext>
          </a:extLst>
        </xdr:cNvPr>
        <xdr:cNvSpPr/>
      </xdr:nvSpPr>
      <xdr:spPr>
        <a:xfrm>
          <a:off x="14303375" y="1203960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490</xdr:row>
      <xdr:rowOff>66675</xdr:rowOff>
    </xdr:from>
    <xdr:to>
      <xdr:col>4</xdr:col>
      <xdr:colOff>523875</xdr:colOff>
      <xdr:row>492</xdr:row>
      <xdr:rowOff>190500</xdr:rowOff>
    </xdr:to>
    <xdr:pic>
      <xdr:nvPicPr>
        <xdr:cNvPr id="7261853" name="Picture 2">
          <a:extLst>
            <a:ext uri="{FF2B5EF4-FFF2-40B4-BE49-F238E27FC236}">
              <a16:creationId xmlns:a16="http://schemas.microsoft.com/office/drawing/2014/main" id="{0BE75C8B-DB77-4593-9104-BFD4E6EF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98410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522</xdr:row>
      <xdr:rowOff>38101</xdr:rowOff>
    </xdr:from>
    <xdr:to>
      <xdr:col>15</xdr:col>
      <xdr:colOff>600807</xdr:colOff>
      <xdr:row>523</xdr:row>
      <xdr:rowOff>133351</xdr:rowOff>
    </xdr:to>
    <xdr:sp macro="" textlink="">
      <xdr:nvSpPr>
        <xdr:cNvPr id="41" name="45 Rectángulo redondeado">
          <a:extLst>
            <a:ext uri="{FF2B5EF4-FFF2-40B4-BE49-F238E27FC236}">
              <a16:creationId xmlns:a16="http://schemas.microsoft.com/office/drawing/2014/main" id="{9209C809-2EF4-426E-B2E0-3864C08A1E7D}"/>
            </a:ext>
          </a:extLst>
        </xdr:cNvPr>
        <xdr:cNvSpPr/>
      </xdr:nvSpPr>
      <xdr:spPr>
        <a:xfrm>
          <a:off x="14303375" y="1769745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523</xdr:row>
      <xdr:rowOff>66675</xdr:rowOff>
    </xdr:from>
    <xdr:to>
      <xdr:col>4</xdr:col>
      <xdr:colOff>523875</xdr:colOff>
      <xdr:row>525</xdr:row>
      <xdr:rowOff>190500</xdr:rowOff>
    </xdr:to>
    <xdr:pic>
      <xdr:nvPicPr>
        <xdr:cNvPr id="7261855" name="Picture 2">
          <a:extLst>
            <a:ext uri="{FF2B5EF4-FFF2-40B4-BE49-F238E27FC236}">
              <a16:creationId xmlns:a16="http://schemas.microsoft.com/office/drawing/2014/main" id="{72F69C3C-033E-445B-B2EC-39CAB9F61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066228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522</xdr:row>
      <xdr:rowOff>38101</xdr:rowOff>
    </xdr:from>
    <xdr:to>
      <xdr:col>15</xdr:col>
      <xdr:colOff>600807</xdr:colOff>
      <xdr:row>523</xdr:row>
      <xdr:rowOff>133351</xdr:rowOff>
    </xdr:to>
    <xdr:sp macro="" textlink="">
      <xdr:nvSpPr>
        <xdr:cNvPr id="43" name="45 Rectángulo redondeado">
          <a:extLst>
            <a:ext uri="{FF2B5EF4-FFF2-40B4-BE49-F238E27FC236}">
              <a16:creationId xmlns:a16="http://schemas.microsoft.com/office/drawing/2014/main" id="{5AF5D7AA-EEC7-4A27-9EEC-D56F7E188BEE}"/>
            </a:ext>
          </a:extLst>
        </xdr:cNvPr>
        <xdr:cNvSpPr/>
      </xdr:nvSpPr>
      <xdr:spPr>
        <a:xfrm>
          <a:off x="14303375" y="1769745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523</xdr:row>
      <xdr:rowOff>66675</xdr:rowOff>
    </xdr:from>
    <xdr:to>
      <xdr:col>4</xdr:col>
      <xdr:colOff>523875</xdr:colOff>
      <xdr:row>525</xdr:row>
      <xdr:rowOff>190500</xdr:rowOff>
    </xdr:to>
    <xdr:pic>
      <xdr:nvPicPr>
        <xdr:cNvPr id="7261857" name="Picture 2">
          <a:extLst>
            <a:ext uri="{FF2B5EF4-FFF2-40B4-BE49-F238E27FC236}">
              <a16:creationId xmlns:a16="http://schemas.microsoft.com/office/drawing/2014/main" id="{E7AAD454-2DF5-44E4-9BD9-FC5A7B4E9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066228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556</xdr:row>
      <xdr:rowOff>38101</xdr:rowOff>
    </xdr:from>
    <xdr:to>
      <xdr:col>15</xdr:col>
      <xdr:colOff>600807</xdr:colOff>
      <xdr:row>557</xdr:row>
      <xdr:rowOff>133351</xdr:rowOff>
    </xdr:to>
    <xdr:sp macro="" textlink="">
      <xdr:nvSpPr>
        <xdr:cNvPr id="45" name="45 Rectángulo redondeado">
          <a:extLst>
            <a:ext uri="{FF2B5EF4-FFF2-40B4-BE49-F238E27FC236}">
              <a16:creationId xmlns:a16="http://schemas.microsoft.com/office/drawing/2014/main" id="{14C6E7A5-D844-4F3F-95BA-2CC209896983}"/>
            </a:ext>
          </a:extLst>
        </xdr:cNvPr>
        <xdr:cNvSpPr/>
      </xdr:nvSpPr>
      <xdr:spPr>
        <a:xfrm>
          <a:off x="14303375" y="2352675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557</xdr:row>
      <xdr:rowOff>66675</xdr:rowOff>
    </xdr:from>
    <xdr:to>
      <xdr:col>4</xdr:col>
      <xdr:colOff>523875</xdr:colOff>
      <xdr:row>559</xdr:row>
      <xdr:rowOff>190500</xdr:rowOff>
    </xdr:to>
    <xdr:pic>
      <xdr:nvPicPr>
        <xdr:cNvPr id="7261859" name="Picture 2">
          <a:extLst>
            <a:ext uri="{FF2B5EF4-FFF2-40B4-BE49-F238E27FC236}">
              <a16:creationId xmlns:a16="http://schemas.microsoft.com/office/drawing/2014/main" id="{E7E06477-4AEC-47C0-8FA4-24C417767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135761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556</xdr:row>
      <xdr:rowOff>38101</xdr:rowOff>
    </xdr:from>
    <xdr:to>
      <xdr:col>15</xdr:col>
      <xdr:colOff>600807</xdr:colOff>
      <xdr:row>557</xdr:row>
      <xdr:rowOff>133351</xdr:rowOff>
    </xdr:to>
    <xdr:sp macro="" textlink="">
      <xdr:nvSpPr>
        <xdr:cNvPr id="47" name="45 Rectángulo redondeado">
          <a:extLst>
            <a:ext uri="{FF2B5EF4-FFF2-40B4-BE49-F238E27FC236}">
              <a16:creationId xmlns:a16="http://schemas.microsoft.com/office/drawing/2014/main" id="{355A5D0A-05DA-4647-9995-1CE630A69229}"/>
            </a:ext>
          </a:extLst>
        </xdr:cNvPr>
        <xdr:cNvSpPr/>
      </xdr:nvSpPr>
      <xdr:spPr>
        <a:xfrm>
          <a:off x="14303375" y="2352675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557</xdr:row>
      <xdr:rowOff>66675</xdr:rowOff>
    </xdr:from>
    <xdr:to>
      <xdr:col>4</xdr:col>
      <xdr:colOff>523875</xdr:colOff>
      <xdr:row>559</xdr:row>
      <xdr:rowOff>190500</xdr:rowOff>
    </xdr:to>
    <xdr:pic>
      <xdr:nvPicPr>
        <xdr:cNvPr id="7261861" name="Picture 2">
          <a:extLst>
            <a:ext uri="{FF2B5EF4-FFF2-40B4-BE49-F238E27FC236}">
              <a16:creationId xmlns:a16="http://schemas.microsoft.com/office/drawing/2014/main" id="{2EF12473-BEDD-4875-A4BC-CF071A341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135761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588</xdr:row>
      <xdr:rowOff>38101</xdr:rowOff>
    </xdr:from>
    <xdr:to>
      <xdr:col>15</xdr:col>
      <xdr:colOff>600807</xdr:colOff>
      <xdr:row>589</xdr:row>
      <xdr:rowOff>133351</xdr:rowOff>
    </xdr:to>
    <xdr:sp macro="" textlink="">
      <xdr:nvSpPr>
        <xdr:cNvPr id="49" name="45 Rectángulo redondeado">
          <a:extLst>
            <a:ext uri="{FF2B5EF4-FFF2-40B4-BE49-F238E27FC236}">
              <a16:creationId xmlns:a16="http://schemas.microsoft.com/office/drawing/2014/main" id="{21A3D553-4523-4388-9AEF-7B2A5D3D66B1}"/>
            </a:ext>
          </a:extLst>
        </xdr:cNvPr>
        <xdr:cNvSpPr/>
      </xdr:nvSpPr>
      <xdr:spPr>
        <a:xfrm>
          <a:off x="14303375" y="2901315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589</xdr:row>
      <xdr:rowOff>66675</xdr:rowOff>
    </xdr:from>
    <xdr:to>
      <xdr:col>4</xdr:col>
      <xdr:colOff>523875</xdr:colOff>
      <xdr:row>591</xdr:row>
      <xdr:rowOff>190500</xdr:rowOff>
    </xdr:to>
    <xdr:pic>
      <xdr:nvPicPr>
        <xdr:cNvPr id="7261863" name="Picture 2">
          <a:extLst>
            <a:ext uri="{FF2B5EF4-FFF2-40B4-BE49-F238E27FC236}">
              <a16:creationId xmlns:a16="http://schemas.microsoft.com/office/drawing/2014/main" id="{12504644-0364-4E30-9D35-539B53AF6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201864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588</xdr:row>
      <xdr:rowOff>38101</xdr:rowOff>
    </xdr:from>
    <xdr:to>
      <xdr:col>15</xdr:col>
      <xdr:colOff>600807</xdr:colOff>
      <xdr:row>589</xdr:row>
      <xdr:rowOff>133351</xdr:rowOff>
    </xdr:to>
    <xdr:sp macro="" textlink="">
      <xdr:nvSpPr>
        <xdr:cNvPr id="51" name="45 Rectángulo redondeado">
          <a:extLst>
            <a:ext uri="{FF2B5EF4-FFF2-40B4-BE49-F238E27FC236}">
              <a16:creationId xmlns:a16="http://schemas.microsoft.com/office/drawing/2014/main" id="{90B62D61-B17A-48CC-AB75-ECEEEAA35D51}"/>
            </a:ext>
          </a:extLst>
        </xdr:cNvPr>
        <xdr:cNvSpPr/>
      </xdr:nvSpPr>
      <xdr:spPr>
        <a:xfrm>
          <a:off x="14303375" y="2901315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589</xdr:row>
      <xdr:rowOff>66675</xdr:rowOff>
    </xdr:from>
    <xdr:to>
      <xdr:col>4</xdr:col>
      <xdr:colOff>523875</xdr:colOff>
      <xdr:row>591</xdr:row>
      <xdr:rowOff>190500</xdr:rowOff>
    </xdr:to>
    <xdr:pic>
      <xdr:nvPicPr>
        <xdr:cNvPr id="7261865" name="Picture 2">
          <a:extLst>
            <a:ext uri="{FF2B5EF4-FFF2-40B4-BE49-F238E27FC236}">
              <a16:creationId xmlns:a16="http://schemas.microsoft.com/office/drawing/2014/main" id="{07E653F6-6837-473D-A2D3-719666B65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201864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621</xdr:row>
      <xdr:rowOff>38101</xdr:rowOff>
    </xdr:from>
    <xdr:to>
      <xdr:col>15</xdr:col>
      <xdr:colOff>600807</xdr:colOff>
      <xdr:row>622</xdr:row>
      <xdr:rowOff>133351</xdr:rowOff>
    </xdr:to>
    <xdr:sp macro="" textlink="">
      <xdr:nvSpPr>
        <xdr:cNvPr id="53" name="45 Rectángulo redondeado">
          <a:extLst>
            <a:ext uri="{FF2B5EF4-FFF2-40B4-BE49-F238E27FC236}">
              <a16:creationId xmlns:a16="http://schemas.microsoft.com/office/drawing/2014/main" id="{F0DCA06A-75D3-4F58-A291-D2F4C3D153C3}"/>
            </a:ext>
          </a:extLst>
        </xdr:cNvPr>
        <xdr:cNvSpPr/>
      </xdr:nvSpPr>
      <xdr:spPr>
        <a:xfrm>
          <a:off x="14303375" y="3467100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622</xdr:row>
      <xdr:rowOff>66675</xdr:rowOff>
    </xdr:from>
    <xdr:to>
      <xdr:col>4</xdr:col>
      <xdr:colOff>523875</xdr:colOff>
      <xdr:row>624</xdr:row>
      <xdr:rowOff>190500</xdr:rowOff>
    </xdr:to>
    <xdr:pic>
      <xdr:nvPicPr>
        <xdr:cNvPr id="7261867" name="Picture 2">
          <a:extLst>
            <a:ext uri="{FF2B5EF4-FFF2-40B4-BE49-F238E27FC236}">
              <a16:creationId xmlns:a16="http://schemas.microsoft.com/office/drawing/2014/main" id="{1F13E2B7-FDD0-40DA-9E9E-08BD85FB9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269682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621</xdr:row>
      <xdr:rowOff>38101</xdr:rowOff>
    </xdr:from>
    <xdr:to>
      <xdr:col>15</xdr:col>
      <xdr:colOff>600807</xdr:colOff>
      <xdr:row>622</xdr:row>
      <xdr:rowOff>133351</xdr:rowOff>
    </xdr:to>
    <xdr:sp macro="" textlink="">
      <xdr:nvSpPr>
        <xdr:cNvPr id="55" name="45 Rectángulo redondeado">
          <a:extLst>
            <a:ext uri="{FF2B5EF4-FFF2-40B4-BE49-F238E27FC236}">
              <a16:creationId xmlns:a16="http://schemas.microsoft.com/office/drawing/2014/main" id="{0B14F6F9-2871-4007-A796-B8C802419F0E}"/>
            </a:ext>
          </a:extLst>
        </xdr:cNvPr>
        <xdr:cNvSpPr/>
      </xdr:nvSpPr>
      <xdr:spPr>
        <a:xfrm>
          <a:off x="14303375" y="3467100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622</xdr:row>
      <xdr:rowOff>66675</xdr:rowOff>
    </xdr:from>
    <xdr:to>
      <xdr:col>4</xdr:col>
      <xdr:colOff>523875</xdr:colOff>
      <xdr:row>624</xdr:row>
      <xdr:rowOff>190500</xdr:rowOff>
    </xdr:to>
    <xdr:pic>
      <xdr:nvPicPr>
        <xdr:cNvPr id="7261869" name="Picture 2">
          <a:extLst>
            <a:ext uri="{FF2B5EF4-FFF2-40B4-BE49-F238E27FC236}">
              <a16:creationId xmlns:a16="http://schemas.microsoft.com/office/drawing/2014/main" id="{899AA7FF-70CD-4ADB-856D-296419C90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269682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655</xdr:row>
      <xdr:rowOff>38101</xdr:rowOff>
    </xdr:from>
    <xdr:to>
      <xdr:col>15</xdr:col>
      <xdr:colOff>600807</xdr:colOff>
      <xdr:row>656</xdr:row>
      <xdr:rowOff>133351</xdr:rowOff>
    </xdr:to>
    <xdr:sp macro="" textlink="">
      <xdr:nvSpPr>
        <xdr:cNvPr id="57" name="45 Rectángulo redondeado">
          <a:extLst>
            <a:ext uri="{FF2B5EF4-FFF2-40B4-BE49-F238E27FC236}">
              <a16:creationId xmlns:a16="http://schemas.microsoft.com/office/drawing/2014/main" id="{D03F4EDB-63CC-4A10-AE2E-86350E8F624B}"/>
            </a:ext>
          </a:extLst>
        </xdr:cNvPr>
        <xdr:cNvSpPr/>
      </xdr:nvSpPr>
      <xdr:spPr>
        <a:xfrm>
          <a:off x="14303375" y="4050030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656</xdr:row>
      <xdr:rowOff>66675</xdr:rowOff>
    </xdr:from>
    <xdr:to>
      <xdr:col>4</xdr:col>
      <xdr:colOff>523875</xdr:colOff>
      <xdr:row>658</xdr:row>
      <xdr:rowOff>190500</xdr:rowOff>
    </xdr:to>
    <xdr:pic>
      <xdr:nvPicPr>
        <xdr:cNvPr id="7261871" name="Picture 2">
          <a:extLst>
            <a:ext uri="{FF2B5EF4-FFF2-40B4-BE49-F238E27FC236}">
              <a16:creationId xmlns:a16="http://schemas.microsoft.com/office/drawing/2014/main" id="{13DF3331-C758-43BD-A889-A494B271A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339215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655</xdr:row>
      <xdr:rowOff>38101</xdr:rowOff>
    </xdr:from>
    <xdr:to>
      <xdr:col>15</xdr:col>
      <xdr:colOff>600807</xdr:colOff>
      <xdr:row>656</xdr:row>
      <xdr:rowOff>133351</xdr:rowOff>
    </xdr:to>
    <xdr:sp macro="" textlink="">
      <xdr:nvSpPr>
        <xdr:cNvPr id="59" name="45 Rectángulo redondeado">
          <a:extLst>
            <a:ext uri="{FF2B5EF4-FFF2-40B4-BE49-F238E27FC236}">
              <a16:creationId xmlns:a16="http://schemas.microsoft.com/office/drawing/2014/main" id="{3A4F1542-AC8B-4ED1-BCD8-AE4FC8E72323}"/>
            </a:ext>
          </a:extLst>
        </xdr:cNvPr>
        <xdr:cNvSpPr/>
      </xdr:nvSpPr>
      <xdr:spPr>
        <a:xfrm>
          <a:off x="14303375" y="4050030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656</xdr:row>
      <xdr:rowOff>66675</xdr:rowOff>
    </xdr:from>
    <xdr:to>
      <xdr:col>4</xdr:col>
      <xdr:colOff>523875</xdr:colOff>
      <xdr:row>658</xdr:row>
      <xdr:rowOff>190500</xdr:rowOff>
    </xdr:to>
    <xdr:pic>
      <xdr:nvPicPr>
        <xdr:cNvPr id="7261873" name="Picture 2">
          <a:extLst>
            <a:ext uri="{FF2B5EF4-FFF2-40B4-BE49-F238E27FC236}">
              <a16:creationId xmlns:a16="http://schemas.microsoft.com/office/drawing/2014/main" id="{A7B55866-5314-4C0E-A306-E5F5E867D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339215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688</xdr:row>
      <xdr:rowOff>38101</xdr:rowOff>
    </xdr:from>
    <xdr:to>
      <xdr:col>15</xdr:col>
      <xdr:colOff>600807</xdr:colOff>
      <xdr:row>689</xdr:row>
      <xdr:rowOff>133351</xdr:rowOff>
    </xdr:to>
    <xdr:sp macro="" textlink="">
      <xdr:nvSpPr>
        <xdr:cNvPr id="61" name="45 Rectángulo redondeado">
          <a:extLst>
            <a:ext uri="{FF2B5EF4-FFF2-40B4-BE49-F238E27FC236}">
              <a16:creationId xmlns:a16="http://schemas.microsoft.com/office/drawing/2014/main" id="{DDB98BEF-D0D4-4958-BDA4-E92B88610113}"/>
            </a:ext>
          </a:extLst>
        </xdr:cNvPr>
        <xdr:cNvSpPr/>
      </xdr:nvSpPr>
      <xdr:spPr>
        <a:xfrm>
          <a:off x="14303375" y="4615815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689</xdr:row>
      <xdr:rowOff>66675</xdr:rowOff>
    </xdr:from>
    <xdr:to>
      <xdr:col>4</xdr:col>
      <xdr:colOff>523875</xdr:colOff>
      <xdr:row>691</xdr:row>
      <xdr:rowOff>190500</xdr:rowOff>
    </xdr:to>
    <xdr:pic>
      <xdr:nvPicPr>
        <xdr:cNvPr id="7261875" name="Picture 2">
          <a:extLst>
            <a:ext uri="{FF2B5EF4-FFF2-40B4-BE49-F238E27FC236}">
              <a16:creationId xmlns:a16="http://schemas.microsoft.com/office/drawing/2014/main" id="{6D074EA7-E63C-4D8C-8870-8DF7F71C4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407033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688</xdr:row>
      <xdr:rowOff>38101</xdr:rowOff>
    </xdr:from>
    <xdr:to>
      <xdr:col>15</xdr:col>
      <xdr:colOff>600807</xdr:colOff>
      <xdr:row>689</xdr:row>
      <xdr:rowOff>133351</xdr:rowOff>
    </xdr:to>
    <xdr:sp macro="" textlink="">
      <xdr:nvSpPr>
        <xdr:cNvPr id="63" name="45 Rectángulo redondeado">
          <a:extLst>
            <a:ext uri="{FF2B5EF4-FFF2-40B4-BE49-F238E27FC236}">
              <a16:creationId xmlns:a16="http://schemas.microsoft.com/office/drawing/2014/main" id="{34D84DA5-EECB-435C-9D3A-219E85759504}"/>
            </a:ext>
          </a:extLst>
        </xdr:cNvPr>
        <xdr:cNvSpPr/>
      </xdr:nvSpPr>
      <xdr:spPr>
        <a:xfrm>
          <a:off x="14303375" y="4615815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689</xdr:row>
      <xdr:rowOff>66675</xdr:rowOff>
    </xdr:from>
    <xdr:to>
      <xdr:col>4</xdr:col>
      <xdr:colOff>523875</xdr:colOff>
      <xdr:row>691</xdr:row>
      <xdr:rowOff>190500</xdr:rowOff>
    </xdr:to>
    <xdr:pic>
      <xdr:nvPicPr>
        <xdr:cNvPr id="7261877" name="Picture 2">
          <a:extLst>
            <a:ext uri="{FF2B5EF4-FFF2-40B4-BE49-F238E27FC236}">
              <a16:creationId xmlns:a16="http://schemas.microsoft.com/office/drawing/2014/main" id="{25F19AA2-2A4B-4B05-A02E-A959DA662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407033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721</xdr:row>
      <xdr:rowOff>38101</xdr:rowOff>
    </xdr:from>
    <xdr:to>
      <xdr:col>15</xdr:col>
      <xdr:colOff>600807</xdr:colOff>
      <xdr:row>722</xdr:row>
      <xdr:rowOff>133351</xdr:rowOff>
    </xdr:to>
    <xdr:sp macro="" textlink="">
      <xdr:nvSpPr>
        <xdr:cNvPr id="65" name="45 Rectángulo redondeado">
          <a:extLst>
            <a:ext uri="{FF2B5EF4-FFF2-40B4-BE49-F238E27FC236}">
              <a16:creationId xmlns:a16="http://schemas.microsoft.com/office/drawing/2014/main" id="{EE30E38A-BD9D-4FAF-BDD4-54797F182B1E}"/>
            </a:ext>
          </a:extLst>
        </xdr:cNvPr>
        <xdr:cNvSpPr/>
      </xdr:nvSpPr>
      <xdr:spPr>
        <a:xfrm>
          <a:off x="14303375" y="5181600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722</xdr:row>
      <xdr:rowOff>66675</xdr:rowOff>
    </xdr:from>
    <xdr:to>
      <xdr:col>4</xdr:col>
      <xdr:colOff>523875</xdr:colOff>
      <xdr:row>724</xdr:row>
      <xdr:rowOff>190500</xdr:rowOff>
    </xdr:to>
    <xdr:pic>
      <xdr:nvPicPr>
        <xdr:cNvPr id="7261879" name="Picture 2">
          <a:extLst>
            <a:ext uri="{FF2B5EF4-FFF2-40B4-BE49-F238E27FC236}">
              <a16:creationId xmlns:a16="http://schemas.microsoft.com/office/drawing/2014/main" id="{2F5F2EA0-0258-4290-AF72-126981AA8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474851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721</xdr:row>
      <xdr:rowOff>38101</xdr:rowOff>
    </xdr:from>
    <xdr:to>
      <xdr:col>15</xdr:col>
      <xdr:colOff>600807</xdr:colOff>
      <xdr:row>722</xdr:row>
      <xdr:rowOff>133351</xdr:rowOff>
    </xdr:to>
    <xdr:sp macro="" textlink="">
      <xdr:nvSpPr>
        <xdr:cNvPr id="67" name="45 Rectángulo redondeado">
          <a:extLst>
            <a:ext uri="{FF2B5EF4-FFF2-40B4-BE49-F238E27FC236}">
              <a16:creationId xmlns:a16="http://schemas.microsoft.com/office/drawing/2014/main" id="{B08AD017-FC79-48BA-B123-4B65C6D0C667}"/>
            </a:ext>
          </a:extLst>
        </xdr:cNvPr>
        <xdr:cNvSpPr/>
      </xdr:nvSpPr>
      <xdr:spPr>
        <a:xfrm>
          <a:off x="14303375" y="5181600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722</xdr:row>
      <xdr:rowOff>66675</xdr:rowOff>
    </xdr:from>
    <xdr:to>
      <xdr:col>4</xdr:col>
      <xdr:colOff>523875</xdr:colOff>
      <xdr:row>724</xdr:row>
      <xdr:rowOff>190500</xdr:rowOff>
    </xdr:to>
    <xdr:pic>
      <xdr:nvPicPr>
        <xdr:cNvPr id="7261881" name="Picture 2">
          <a:extLst>
            <a:ext uri="{FF2B5EF4-FFF2-40B4-BE49-F238E27FC236}">
              <a16:creationId xmlns:a16="http://schemas.microsoft.com/office/drawing/2014/main" id="{CC0E289D-DB78-4463-B7BB-E15CFF33B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474851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754</xdr:row>
      <xdr:rowOff>38101</xdr:rowOff>
    </xdr:from>
    <xdr:to>
      <xdr:col>15</xdr:col>
      <xdr:colOff>600807</xdr:colOff>
      <xdr:row>755</xdr:row>
      <xdr:rowOff>133351</xdr:rowOff>
    </xdr:to>
    <xdr:sp macro="" textlink="">
      <xdr:nvSpPr>
        <xdr:cNvPr id="69" name="45 Rectángulo redondeado">
          <a:extLst>
            <a:ext uri="{FF2B5EF4-FFF2-40B4-BE49-F238E27FC236}">
              <a16:creationId xmlns:a16="http://schemas.microsoft.com/office/drawing/2014/main" id="{CF7BCF55-A015-484F-9454-49555702DC3D}"/>
            </a:ext>
          </a:extLst>
        </xdr:cNvPr>
        <xdr:cNvSpPr/>
      </xdr:nvSpPr>
      <xdr:spPr>
        <a:xfrm>
          <a:off x="14303375" y="5747385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755</xdr:row>
      <xdr:rowOff>66675</xdr:rowOff>
    </xdr:from>
    <xdr:to>
      <xdr:col>4</xdr:col>
      <xdr:colOff>523875</xdr:colOff>
      <xdr:row>757</xdr:row>
      <xdr:rowOff>190500</xdr:rowOff>
    </xdr:to>
    <xdr:pic>
      <xdr:nvPicPr>
        <xdr:cNvPr id="7261883" name="Picture 2">
          <a:extLst>
            <a:ext uri="{FF2B5EF4-FFF2-40B4-BE49-F238E27FC236}">
              <a16:creationId xmlns:a16="http://schemas.microsoft.com/office/drawing/2014/main" id="{575E04D1-30A2-42ED-88FE-8D4F1FAF5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542669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754</xdr:row>
      <xdr:rowOff>38101</xdr:rowOff>
    </xdr:from>
    <xdr:to>
      <xdr:col>15</xdr:col>
      <xdr:colOff>600807</xdr:colOff>
      <xdr:row>755</xdr:row>
      <xdr:rowOff>133351</xdr:rowOff>
    </xdr:to>
    <xdr:sp macro="" textlink="">
      <xdr:nvSpPr>
        <xdr:cNvPr id="71" name="45 Rectángulo redondeado">
          <a:extLst>
            <a:ext uri="{FF2B5EF4-FFF2-40B4-BE49-F238E27FC236}">
              <a16:creationId xmlns:a16="http://schemas.microsoft.com/office/drawing/2014/main" id="{BFA382DF-4314-401A-9048-CB824D1C5F61}"/>
            </a:ext>
          </a:extLst>
        </xdr:cNvPr>
        <xdr:cNvSpPr/>
      </xdr:nvSpPr>
      <xdr:spPr>
        <a:xfrm>
          <a:off x="14303375" y="5747385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755</xdr:row>
      <xdr:rowOff>66675</xdr:rowOff>
    </xdr:from>
    <xdr:to>
      <xdr:col>4</xdr:col>
      <xdr:colOff>523875</xdr:colOff>
      <xdr:row>757</xdr:row>
      <xdr:rowOff>190500</xdr:rowOff>
    </xdr:to>
    <xdr:pic>
      <xdr:nvPicPr>
        <xdr:cNvPr id="7261885" name="Picture 2">
          <a:extLst>
            <a:ext uri="{FF2B5EF4-FFF2-40B4-BE49-F238E27FC236}">
              <a16:creationId xmlns:a16="http://schemas.microsoft.com/office/drawing/2014/main" id="{020D06C1-F87F-43FD-940D-3CF9DCBE4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542669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788</xdr:row>
      <xdr:rowOff>38101</xdr:rowOff>
    </xdr:from>
    <xdr:to>
      <xdr:col>15</xdr:col>
      <xdr:colOff>600807</xdr:colOff>
      <xdr:row>789</xdr:row>
      <xdr:rowOff>133351</xdr:rowOff>
    </xdr:to>
    <xdr:sp macro="" textlink="">
      <xdr:nvSpPr>
        <xdr:cNvPr id="73" name="45 Rectángulo redondeado">
          <a:extLst>
            <a:ext uri="{FF2B5EF4-FFF2-40B4-BE49-F238E27FC236}">
              <a16:creationId xmlns:a16="http://schemas.microsoft.com/office/drawing/2014/main" id="{8B0143F5-5044-4261-956E-F34BE6BBCBCE}"/>
            </a:ext>
          </a:extLst>
        </xdr:cNvPr>
        <xdr:cNvSpPr/>
      </xdr:nvSpPr>
      <xdr:spPr>
        <a:xfrm>
          <a:off x="14303375" y="6330315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789</xdr:row>
      <xdr:rowOff>66675</xdr:rowOff>
    </xdr:from>
    <xdr:to>
      <xdr:col>4</xdr:col>
      <xdr:colOff>523875</xdr:colOff>
      <xdr:row>791</xdr:row>
      <xdr:rowOff>190500</xdr:rowOff>
    </xdr:to>
    <xdr:pic>
      <xdr:nvPicPr>
        <xdr:cNvPr id="7261887" name="Picture 2">
          <a:extLst>
            <a:ext uri="{FF2B5EF4-FFF2-40B4-BE49-F238E27FC236}">
              <a16:creationId xmlns:a16="http://schemas.microsoft.com/office/drawing/2014/main" id="{934682CA-9C9B-4521-9814-3EB1CB865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612201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788</xdr:row>
      <xdr:rowOff>38101</xdr:rowOff>
    </xdr:from>
    <xdr:to>
      <xdr:col>15</xdr:col>
      <xdr:colOff>600807</xdr:colOff>
      <xdr:row>789</xdr:row>
      <xdr:rowOff>133351</xdr:rowOff>
    </xdr:to>
    <xdr:sp macro="" textlink="">
      <xdr:nvSpPr>
        <xdr:cNvPr id="75" name="45 Rectángulo redondeado">
          <a:extLst>
            <a:ext uri="{FF2B5EF4-FFF2-40B4-BE49-F238E27FC236}">
              <a16:creationId xmlns:a16="http://schemas.microsoft.com/office/drawing/2014/main" id="{225DF749-085B-41C8-8DD4-4800ACDC7197}"/>
            </a:ext>
          </a:extLst>
        </xdr:cNvPr>
        <xdr:cNvSpPr/>
      </xdr:nvSpPr>
      <xdr:spPr>
        <a:xfrm>
          <a:off x="14303375" y="6330315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789</xdr:row>
      <xdr:rowOff>66675</xdr:rowOff>
    </xdr:from>
    <xdr:to>
      <xdr:col>4</xdr:col>
      <xdr:colOff>523875</xdr:colOff>
      <xdr:row>791</xdr:row>
      <xdr:rowOff>190500</xdr:rowOff>
    </xdr:to>
    <xdr:pic>
      <xdr:nvPicPr>
        <xdr:cNvPr id="7261889" name="Picture 2">
          <a:extLst>
            <a:ext uri="{FF2B5EF4-FFF2-40B4-BE49-F238E27FC236}">
              <a16:creationId xmlns:a16="http://schemas.microsoft.com/office/drawing/2014/main" id="{41B51B8A-E2FF-437B-A5FB-F362E63F1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612201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820</xdr:row>
      <xdr:rowOff>38101</xdr:rowOff>
    </xdr:from>
    <xdr:to>
      <xdr:col>15</xdr:col>
      <xdr:colOff>600807</xdr:colOff>
      <xdr:row>821</xdr:row>
      <xdr:rowOff>133351</xdr:rowOff>
    </xdr:to>
    <xdr:sp macro="" textlink="">
      <xdr:nvSpPr>
        <xdr:cNvPr id="77" name="45 Rectángulo redondeado">
          <a:extLst>
            <a:ext uri="{FF2B5EF4-FFF2-40B4-BE49-F238E27FC236}">
              <a16:creationId xmlns:a16="http://schemas.microsoft.com/office/drawing/2014/main" id="{72301DDB-F21B-4430-A9F1-97FA37B06F07}"/>
            </a:ext>
          </a:extLst>
        </xdr:cNvPr>
        <xdr:cNvSpPr/>
      </xdr:nvSpPr>
      <xdr:spPr>
        <a:xfrm>
          <a:off x="14303375" y="6878955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821</xdr:row>
      <xdr:rowOff>66675</xdr:rowOff>
    </xdr:from>
    <xdr:to>
      <xdr:col>4</xdr:col>
      <xdr:colOff>523875</xdr:colOff>
      <xdr:row>823</xdr:row>
      <xdr:rowOff>190500</xdr:rowOff>
    </xdr:to>
    <xdr:pic>
      <xdr:nvPicPr>
        <xdr:cNvPr id="7261891" name="Picture 2">
          <a:extLst>
            <a:ext uri="{FF2B5EF4-FFF2-40B4-BE49-F238E27FC236}">
              <a16:creationId xmlns:a16="http://schemas.microsoft.com/office/drawing/2014/main" id="{98493043-EEC6-4B6A-B344-B3B21754C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678305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820</xdr:row>
      <xdr:rowOff>38101</xdr:rowOff>
    </xdr:from>
    <xdr:to>
      <xdr:col>15</xdr:col>
      <xdr:colOff>600807</xdr:colOff>
      <xdr:row>821</xdr:row>
      <xdr:rowOff>133351</xdr:rowOff>
    </xdr:to>
    <xdr:sp macro="" textlink="">
      <xdr:nvSpPr>
        <xdr:cNvPr id="79" name="45 Rectángulo redondeado">
          <a:extLst>
            <a:ext uri="{FF2B5EF4-FFF2-40B4-BE49-F238E27FC236}">
              <a16:creationId xmlns:a16="http://schemas.microsoft.com/office/drawing/2014/main" id="{35F0C1F8-8C7D-4CB3-84F4-6BFD8BF1FDF7}"/>
            </a:ext>
          </a:extLst>
        </xdr:cNvPr>
        <xdr:cNvSpPr/>
      </xdr:nvSpPr>
      <xdr:spPr>
        <a:xfrm>
          <a:off x="14303375" y="68789551"/>
          <a:ext cx="103260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821</xdr:row>
      <xdr:rowOff>66675</xdr:rowOff>
    </xdr:from>
    <xdr:to>
      <xdr:col>4</xdr:col>
      <xdr:colOff>523875</xdr:colOff>
      <xdr:row>823</xdr:row>
      <xdr:rowOff>190500</xdr:rowOff>
    </xdr:to>
    <xdr:pic>
      <xdr:nvPicPr>
        <xdr:cNvPr id="7261893" name="Picture 2">
          <a:extLst>
            <a:ext uri="{FF2B5EF4-FFF2-40B4-BE49-F238E27FC236}">
              <a16:creationId xmlns:a16="http://schemas.microsoft.com/office/drawing/2014/main" id="{471360B3-6914-4174-ABC4-257846C9D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678305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855</xdr:row>
      <xdr:rowOff>38101</xdr:rowOff>
    </xdr:from>
    <xdr:to>
      <xdr:col>15</xdr:col>
      <xdr:colOff>600807</xdr:colOff>
      <xdr:row>856</xdr:row>
      <xdr:rowOff>133351</xdr:rowOff>
    </xdr:to>
    <xdr:sp macro="" textlink="">
      <xdr:nvSpPr>
        <xdr:cNvPr id="81" name="45 Rectángulo redondeado">
          <a:extLst>
            <a:ext uri="{FF2B5EF4-FFF2-40B4-BE49-F238E27FC236}">
              <a16:creationId xmlns:a16="http://schemas.microsoft.com/office/drawing/2014/main" id="{03E09450-A8C2-41C5-8F2A-A08556DACB20}"/>
            </a:ext>
          </a:extLst>
        </xdr:cNvPr>
        <xdr:cNvSpPr/>
      </xdr:nvSpPr>
      <xdr:spPr>
        <a:xfrm>
          <a:off x="14541500" y="381001"/>
          <a:ext cx="101355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856</xdr:row>
      <xdr:rowOff>66675</xdr:rowOff>
    </xdr:from>
    <xdr:to>
      <xdr:col>4</xdr:col>
      <xdr:colOff>523875</xdr:colOff>
      <xdr:row>858</xdr:row>
      <xdr:rowOff>190500</xdr:rowOff>
    </xdr:to>
    <xdr:pic>
      <xdr:nvPicPr>
        <xdr:cNvPr id="7261895" name="Picture 2">
          <a:extLst>
            <a:ext uri="{FF2B5EF4-FFF2-40B4-BE49-F238E27FC236}">
              <a16:creationId xmlns:a16="http://schemas.microsoft.com/office/drawing/2014/main" id="{BB0261DB-9AD0-40ED-AC37-4A9E24899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49552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889</xdr:row>
      <xdr:rowOff>38101</xdr:rowOff>
    </xdr:from>
    <xdr:to>
      <xdr:col>15</xdr:col>
      <xdr:colOff>600807</xdr:colOff>
      <xdr:row>890</xdr:row>
      <xdr:rowOff>133351</xdr:rowOff>
    </xdr:to>
    <xdr:sp macro="" textlink="">
      <xdr:nvSpPr>
        <xdr:cNvPr id="83" name="45 Rectángulo redondeado">
          <a:extLst>
            <a:ext uri="{FF2B5EF4-FFF2-40B4-BE49-F238E27FC236}">
              <a16:creationId xmlns:a16="http://schemas.microsoft.com/office/drawing/2014/main" id="{D0F2B21F-D90A-44AB-BF2B-BD4D602C9022}"/>
            </a:ext>
          </a:extLst>
        </xdr:cNvPr>
        <xdr:cNvSpPr/>
      </xdr:nvSpPr>
      <xdr:spPr>
        <a:xfrm>
          <a:off x="14541500" y="6210301"/>
          <a:ext cx="101355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890</xdr:row>
      <xdr:rowOff>66675</xdr:rowOff>
    </xdr:from>
    <xdr:to>
      <xdr:col>4</xdr:col>
      <xdr:colOff>523875</xdr:colOff>
      <xdr:row>892</xdr:row>
      <xdr:rowOff>190500</xdr:rowOff>
    </xdr:to>
    <xdr:pic>
      <xdr:nvPicPr>
        <xdr:cNvPr id="7261897" name="Picture 2">
          <a:extLst>
            <a:ext uri="{FF2B5EF4-FFF2-40B4-BE49-F238E27FC236}">
              <a16:creationId xmlns:a16="http://schemas.microsoft.com/office/drawing/2014/main" id="{080FFD95-D73D-4469-B947-CDFFDD3E6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8187987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922</xdr:row>
      <xdr:rowOff>38101</xdr:rowOff>
    </xdr:from>
    <xdr:to>
      <xdr:col>15</xdr:col>
      <xdr:colOff>600807</xdr:colOff>
      <xdr:row>923</xdr:row>
      <xdr:rowOff>133351</xdr:rowOff>
    </xdr:to>
    <xdr:sp macro="" textlink="">
      <xdr:nvSpPr>
        <xdr:cNvPr id="85" name="45 Rectángulo redondeado">
          <a:extLst>
            <a:ext uri="{FF2B5EF4-FFF2-40B4-BE49-F238E27FC236}">
              <a16:creationId xmlns:a16="http://schemas.microsoft.com/office/drawing/2014/main" id="{2F2892DF-E27A-431E-93D9-5F9849D78B82}"/>
            </a:ext>
          </a:extLst>
        </xdr:cNvPr>
        <xdr:cNvSpPr/>
      </xdr:nvSpPr>
      <xdr:spPr>
        <a:xfrm>
          <a:off x="14541500" y="11868151"/>
          <a:ext cx="101355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923</xdr:row>
      <xdr:rowOff>66675</xdr:rowOff>
    </xdr:from>
    <xdr:to>
      <xdr:col>4</xdr:col>
      <xdr:colOff>523875</xdr:colOff>
      <xdr:row>925</xdr:row>
      <xdr:rowOff>190500</xdr:rowOff>
    </xdr:to>
    <xdr:pic>
      <xdr:nvPicPr>
        <xdr:cNvPr id="7261899" name="Picture 2">
          <a:extLst>
            <a:ext uri="{FF2B5EF4-FFF2-40B4-BE49-F238E27FC236}">
              <a16:creationId xmlns:a16="http://schemas.microsoft.com/office/drawing/2014/main" id="{76E59670-539A-4F63-881B-79576890F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886331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956</xdr:row>
      <xdr:rowOff>38101</xdr:rowOff>
    </xdr:from>
    <xdr:to>
      <xdr:col>15</xdr:col>
      <xdr:colOff>600807</xdr:colOff>
      <xdr:row>957</xdr:row>
      <xdr:rowOff>133351</xdr:rowOff>
    </xdr:to>
    <xdr:sp macro="" textlink="">
      <xdr:nvSpPr>
        <xdr:cNvPr id="87" name="45 Rectángulo redondeado">
          <a:extLst>
            <a:ext uri="{FF2B5EF4-FFF2-40B4-BE49-F238E27FC236}">
              <a16:creationId xmlns:a16="http://schemas.microsoft.com/office/drawing/2014/main" id="{52889E40-FA1B-473C-8ED0-32B775097A6C}"/>
            </a:ext>
          </a:extLst>
        </xdr:cNvPr>
        <xdr:cNvSpPr/>
      </xdr:nvSpPr>
      <xdr:spPr>
        <a:xfrm>
          <a:off x="14541500" y="17697451"/>
          <a:ext cx="101355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957</xdr:row>
      <xdr:rowOff>66675</xdr:rowOff>
    </xdr:from>
    <xdr:to>
      <xdr:col>4</xdr:col>
      <xdr:colOff>523875</xdr:colOff>
      <xdr:row>959</xdr:row>
      <xdr:rowOff>190500</xdr:rowOff>
    </xdr:to>
    <xdr:pic>
      <xdr:nvPicPr>
        <xdr:cNvPr id="7261901" name="Picture 2">
          <a:extLst>
            <a:ext uri="{FF2B5EF4-FFF2-40B4-BE49-F238E27FC236}">
              <a16:creationId xmlns:a16="http://schemas.microsoft.com/office/drawing/2014/main" id="{17D63DE2-EA71-44D4-815A-069DA1129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9555777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992</xdr:row>
      <xdr:rowOff>38101</xdr:rowOff>
    </xdr:from>
    <xdr:to>
      <xdr:col>15</xdr:col>
      <xdr:colOff>600807</xdr:colOff>
      <xdr:row>993</xdr:row>
      <xdr:rowOff>133351</xdr:rowOff>
    </xdr:to>
    <xdr:sp macro="" textlink="">
      <xdr:nvSpPr>
        <xdr:cNvPr id="89" name="45 Rectángulo redondeado">
          <a:extLst>
            <a:ext uri="{FF2B5EF4-FFF2-40B4-BE49-F238E27FC236}">
              <a16:creationId xmlns:a16="http://schemas.microsoft.com/office/drawing/2014/main" id="{C6C974CD-ADBA-4E91-90F5-176960CB1C0F}"/>
            </a:ext>
          </a:extLst>
        </xdr:cNvPr>
        <xdr:cNvSpPr/>
      </xdr:nvSpPr>
      <xdr:spPr>
        <a:xfrm>
          <a:off x="14541500" y="23869651"/>
          <a:ext cx="101355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993</xdr:row>
      <xdr:rowOff>66675</xdr:rowOff>
    </xdr:from>
    <xdr:to>
      <xdr:col>4</xdr:col>
      <xdr:colOff>523875</xdr:colOff>
      <xdr:row>995</xdr:row>
      <xdr:rowOff>190500</xdr:rowOff>
    </xdr:to>
    <xdr:pic>
      <xdr:nvPicPr>
        <xdr:cNvPr id="7261903" name="Picture 2">
          <a:extLst>
            <a:ext uri="{FF2B5EF4-FFF2-40B4-BE49-F238E27FC236}">
              <a16:creationId xmlns:a16="http://schemas.microsoft.com/office/drawing/2014/main" id="{0018EF23-1C10-4624-9AA1-5D78AD6BA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028253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1024</xdr:row>
      <xdr:rowOff>38101</xdr:rowOff>
    </xdr:from>
    <xdr:to>
      <xdr:col>15</xdr:col>
      <xdr:colOff>600807</xdr:colOff>
      <xdr:row>1025</xdr:row>
      <xdr:rowOff>133351</xdr:rowOff>
    </xdr:to>
    <xdr:sp macro="" textlink="">
      <xdr:nvSpPr>
        <xdr:cNvPr id="91" name="45 Rectángulo redondeado">
          <a:extLst>
            <a:ext uri="{FF2B5EF4-FFF2-40B4-BE49-F238E27FC236}">
              <a16:creationId xmlns:a16="http://schemas.microsoft.com/office/drawing/2014/main" id="{805B4454-97F2-41EF-8483-C47F5E087C43}"/>
            </a:ext>
          </a:extLst>
        </xdr:cNvPr>
        <xdr:cNvSpPr/>
      </xdr:nvSpPr>
      <xdr:spPr>
        <a:xfrm>
          <a:off x="14541500" y="29356051"/>
          <a:ext cx="101355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1025</xdr:row>
      <xdr:rowOff>66675</xdr:rowOff>
    </xdr:from>
    <xdr:to>
      <xdr:col>4</xdr:col>
      <xdr:colOff>523875</xdr:colOff>
      <xdr:row>1027</xdr:row>
      <xdr:rowOff>190500</xdr:rowOff>
    </xdr:to>
    <xdr:pic>
      <xdr:nvPicPr>
        <xdr:cNvPr id="7261905" name="Picture 2">
          <a:extLst>
            <a:ext uri="{FF2B5EF4-FFF2-40B4-BE49-F238E27FC236}">
              <a16:creationId xmlns:a16="http://schemas.microsoft.com/office/drawing/2014/main" id="{2EE0A223-4BD6-4EB6-8805-CA10D5DA9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0940712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1057</xdr:row>
      <xdr:rowOff>38101</xdr:rowOff>
    </xdr:from>
    <xdr:to>
      <xdr:col>15</xdr:col>
      <xdr:colOff>600807</xdr:colOff>
      <xdr:row>1058</xdr:row>
      <xdr:rowOff>133351</xdr:rowOff>
    </xdr:to>
    <xdr:sp macro="" textlink="">
      <xdr:nvSpPr>
        <xdr:cNvPr id="93" name="45 Rectángulo redondeado">
          <a:extLst>
            <a:ext uri="{FF2B5EF4-FFF2-40B4-BE49-F238E27FC236}">
              <a16:creationId xmlns:a16="http://schemas.microsoft.com/office/drawing/2014/main" id="{831A958E-F1DA-4E24-9AF6-0E8AE9522846}"/>
            </a:ext>
          </a:extLst>
        </xdr:cNvPr>
        <xdr:cNvSpPr/>
      </xdr:nvSpPr>
      <xdr:spPr>
        <a:xfrm>
          <a:off x="14541500" y="35013901"/>
          <a:ext cx="101355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1058</xdr:row>
      <xdr:rowOff>66675</xdr:rowOff>
    </xdr:from>
    <xdr:to>
      <xdr:col>4</xdr:col>
      <xdr:colOff>523875</xdr:colOff>
      <xdr:row>1060</xdr:row>
      <xdr:rowOff>190500</xdr:rowOff>
    </xdr:to>
    <xdr:pic>
      <xdr:nvPicPr>
        <xdr:cNvPr id="7261907" name="Picture 2">
          <a:extLst>
            <a:ext uri="{FF2B5EF4-FFF2-40B4-BE49-F238E27FC236}">
              <a16:creationId xmlns:a16="http://schemas.microsoft.com/office/drawing/2014/main" id="{28016F1E-229C-4F05-89E6-BC6F3026B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161603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1090</xdr:row>
      <xdr:rowOff>38101</xdr:rowOff>
    </xdr:from>
    <xdr:to>
      <xdr:col>15</xdr:col>
      <xdr:colOff>600807</xdr:colOff>
      <xdr:row>1091</xdr:row>
      <xdr:rowOff>133351</xdr:rowOff>
    </xdr:to>
    <xdr:sp macro="" textlink="">
      <xdr:nvSpPr>
        <xdr:cNvPr id="95" name="45 Rectángulo redondeado">
          <a:extLst>
            <a:ext uri="{FF2B5EF4-FFF2-40B4-BE49-F238E27FC236}">
              <a16:creationId xmlns:a16="http://schemas.microsoft.com/office/drawing/2014/main" id="{DF1D7D31-63AE-46B9-9CCF-9A018B7089F5}"/>
            </a:ext>
          </a:extLst>
        </xdr:cNvPr>
        <xdr:cNvSpPr/>
      </xdr:nvSpPr>
      <xdr:spPr>
        <a:xfrm>
          <a:off x="14541500" y="40671751"/>
          <a:ext cx="101355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1091</xdr:row>
      <xdr:rowOff>66675</xdr:rowOff>
    </xdr:from>
    <xdr:to>
      <xdr:col>4</xdr:col>
      <xdr:colOff>523875</xdr:colOff>
      <xdr:row>1093</xdr:row>
      <xdr:rowOff>190500</xdr:rowOff>
    </xdr:to>
    <xdr:pic>
      <xdr:nvPicPr>
        <xdr:cNvPr id="7261909" name="Picture 2">
          <a:extLst>
            <a:ext uri="{FF2B5EF4-FFF2-40B4-BE49-F238E27FC236}">
              <a16:creationId xmlns:a16="http://schemas.microsoft.com/office/drawing/2014/main" id="{962E3830-E5AD-4AB4-B9D9-67D4701BE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2291357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1125</xdr:row>
      <xdr:rowOff>38101</xdr:rowOff>
    </xdr:from>
    <xdr:to>
      <xdr:col>15</xdr:col>
      <xdr:colOff>600807</xdr:colOff>
      <xdr:row>1126</xdr:row>
      <xdr:rowOff>133351</xdr:rowOff>
    </xdr:to>
    <xdr:sp macro="" textlink="">
      <xdr:nvSpPr>
        <xdr:cNvPr id="97" name="45 Rectángulo redondeado">
          <a:extLst>
            <a:ext uri="{FF2B5EF4-FFF2-40B4-BE49-F238E27FC236}">
              <a16:creationId xmlns:a16="http://schemas.microsoft.com/office/drawing/2014/main" id="{F1A96382-D8A2-4FDF-A44B-2BE0F30D8BC5}"/>
            </a:ext>
          </a:extLst>
        </xdr:cNvPr>
        <xdr:cNvSpPr/>
      </xdr:nvSpPr>
      <xdr:spPr>
        <a:xfrm>
          <a:off x="14541500" y="46672501"/>
          <a:ext cx="101355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1126</xdr:row>
      <xdr:rowOff>66675</xdr:rowOff>
    </xdr:from>
    <xdr:to>
      <xdr:col>4</xdr:col>
      <xdr:colOff>523875</xdr:colOff>
      <xdr:row>1128</xdr:row>
      <xdr:rowOff>190500</xdr:rowOff>
    </xdr:to>
    <xdr:pic>
      <xdr:nvPicPr>
        <xdr:cNvPr id="7261911" name="Picture 2">
          <a:extLst>
            <a:ext uri="{FF2B5EF4-FFF2-40B4-BE49-F238E27FC236}">
              <a16:creationId xmlns:a16="http://schemas.microsoft.com/office/drawing/2014/main" id="{3779F5FB-03C0-45AD-8C53-FD4BBC1A9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300097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1159</xdr:row>
      <xdr:rowOff>38101</xdr:rowOff>
    </xdr:from>
    <xdr:to>
      <xdr:col>15</xdr:col>
      <xdr:colOff>600807</xdr:colOff>
      <xdr:row>1160</xdr:row>
      <xdr:rowOff>133351</xdr:rowOff>
    </xdr:to>
    <xdr:sp macro="" textlink="">
      <xdr:nvSpPr>
        <xdr:cNvPr id="99" name="45 Rectángulo redondeado">
          <a:extLst>
            <a:ext uri="{FF2B5EF4-FFF2-40B4-BE49-F238E27FC236}">
              <a16:creationId xmlns:a16="http://schemas.microsoft.com/office/drawing/2014/main" id="{332DFF3D-09E0-4CBC-B58E-4D678B092D45}"/>
            </a:ext>
          </a:extLst>
        </xdr:cNvPr>
        <xdr:cNvSpPr/>
      </xdr:nvSpPr>
      <xdr:spPr>
        <a:xfrm>
          <a:off x="14541500" y="52501801"/>
          <a:ext cx="101355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1160</xdr:row>
      <xdr:rowOff>66675</xdr:rowOff>
    </xdr:from>
    <xdr:to>
      <xdr:col>4</xdr:col>
      <xdr:colOff>523875</xdr:colOff>
      <xdr:row>1162</xdr:row>
      <xdr:rowOff>190500</xdr:rowOff>
    </xdr:to>
    <xdr:pic>
      <xdr:nvPicPr>
        <xdr:cNvPr id="7261913" name="Picture 2">
          <a:extLst>
            <a:ext uri="{FF2B5EF4-FFF2-40B4-BE49-F238E27FC236}">
              <a16:creationId xmlns:a16="http://schemas.microsoft.com/office/drawing/2014/main" id="{9A91E9F2-78EA-4AAA-AAD8-2EC7E842C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3693437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492125</xdr:colOff>
      <xdr:row>1192</xdr:row>
      <xdr:rowOff>38101</xdr:rowOff>
    </xdr:from>
    <xdr:to>
      <xdr:col>14</xdr:col>
      <xdr:colOff>635092</xdr:colOff>
      <xdr:row>1193</xdr:row>
      <xdr:rowOff>133351</xdr:rowOff>
    </xdr:to>
    <xdr:sp macro="" textlink="">
      <xdr:nvSpPr>
        <xdr:cNvPr id="101" name="59 Rectángulo redondeado">
          <a:extLst>
            <a:ext uri="{FF2B5EF4-FFF2-40B4-BE49-F238E27FC236}">
              <a16:creationId xmlns:a16="http://schemas.microsoft.com/office/drawing/2014/main" id="{AD1760D9-2D3D-4E16-91D8-402F748B320E}"/>
            </a:ext>
          </a:extLst>
        </xdr:cNvPr>
        <xdr:cNvSpPr/>
      </xdr:nvSpPr>
      <xdr:spPr>
        <a:xfrm>
          <a:off x="13141325" y="552451"/>
          <a:ext cx="103831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492125</xdr:colOff>
      <xdr:row>1192</xdr:row>
      <xdr:rowOff>38101</xdr:rowOff>
    </xdr:from>
    <xdr:to>
      <xdr:col>14</xdr:col>
      <xdr:colOff>635092</xdr:colOff>
      <xdr:row>1193</xdr:row>
      <xdr:rowOff>133351</xdr:rowOff>
    </xdr:to>
    <xdr:sp macro="" textlink="">
      <xdr:nvSpPr>
        <xdr:cNvPr id="102" name="59 Rectángulo redondeado">
          <a:extLst>
            <a:ext uri="{FF2B5EF4-FFF2-40B4-BE49-F238E27FC236}">
              <a16:creationId xmlns:a16="http://schemas.microsoft.com/office/drawing/2014/main" id="{A7A746C5-8A27-47AA-93D9-E7DB5DCA9CCA}"/>
            </a:ext>
          </a:extLst>
        </xdr:cNvPr>
        <xdr:cNvSpPr/>
      </xdr:nvSpPr>
      <xdr:spPr>
        <a:xfrm>
          <a:off x="13141325" y="552451"/>
          <a:ext cx="103831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285750</xdr:colOff>
      <xdr:row>1193</xdr:row>
      <xdr:rowOff>133350</xdr:rowOff>
    </xdr:from>
    <xdr:to>
      <xdr:col>4</xdr:col>
      <xdr:colOff>514350</xdr:colOff>
      <xdr:row>1196</xdr:row>
      <xdr:rowOff>57150</xdr:rowOff>
    </xdr:to>
    <xdr:pic>
      <xdr:nvPicPr>
        <xdr:cNvPr id="7261916" name="Picture 2">
          <a:extLst>
            <a:ext uri="{FF2B5EF4-FFF2-40B4-BE49-F238E27FC236}">
              <a16:creationId xmlns:a16="http://schemas.microsoft.com/office/drawing/2014/main" id="{C20AF00C-612D-4A9A-8137-7F0207FEB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4375427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539750</xdr:colOff>
      <xdr:row>1223</xdr:row>
      <xdr:rowOff>38101</xdr:rowOff>
    </xdr:from>
    <xdr:to>
      <xdr:col>15</xdr:col>
      <xdr:colOff>600800</xdr:colOff>
      <xdr:row>1224</xdr:row>
      <xdr:rowOff>133351</xdr:rowOff>
    </xdr:to>
    <xdr:sp macro="" textlink="">
      <xdr:nvSpPr>
        <xdr:cNvPr id="104" name="45 Rectángulo redondeado">
          <a:extLst>
            <a:ext uri="{FF2B5EF4-FFF2-40B4-BE49-F238E27FC236}">
              <a16:creationId xmlns:a16="http://schemas.microsoft.com/office/drawing/2014/main" id="{310BDBC9-53BF-4046-AE03-94AA01D13128}"/>
            </a:ext>
          </a:extLst>
        </xdr:cNvPr>
        <xdr:cNvSpPr/>
      </xdr:nvSpPr>
      <xdr:spPr>
        <a:xfrm>
          <a:off x="14084300" y="5867401"/>
          <a:ext cx="1537425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1224</xdr:row>
      <xdr:rowOff>66675</xdr:rowOff>
    </xdr:from>
    <xdr:to>
      <xdr:col>4</xdr:col>
      <xdr:colOff>523875</xdr:colOff>
      <xdr:row>1226</xdr:row>
      <xdr:rowOff>190500</xdr:rowOff>
    </xdr:to>
    <xdr:pic>
      <xdr:nvPicPr>
        <xdr:cNvPr id="7261918" name="Picture 2">
          <a:extLst>
            <a:ext uri="{FF2B5EF4-FFF2-40B4-BE49-F238E27FC236}">
              <a16:creationId xmlns:a16="http://schemas.microsoft.com/office/drawing/2014/main" id="{C7E5FF90-BD94-4699-8696-D4B7EA5A9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501265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304800</xdr:colOff>
      <xdr:row>1257</xdr:row>
      <xdr:rowOff>19050</xdr:rowOff>
    </xdr:from>
    <xdr:to>
      <xdr:col>4</xdr:col>
      <xdr:colOff>628650</xdr:colOff>
      <xdr:row>1259</xdr:row>
      <xdr:rowOff>161925</xdr:rowOff>
    </xdr:to>
    <xdr:pic>
      <xdr:nvPicPr>
        <xdr:cNvPr id="7261919" name="Picture 2">
          <a:extLst>
            <a:ext uri="{FF2B5EF4-FFF2-40B4-BE49-F238E27FC236}">
              <a16:creationId xmlns:a16="http://schemas.microsoft.com/office/drawing/2014/main" id="{3D524541-58F5-49BE-BE98-4E5B86997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56860675"/>
          <a:ext cx="43338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304800</xdr:colOff>
      <xdr:row>1293</xdr:row>
      <xdr:rowOff>19050</xdr:rowOff>
    </xdr:from>
    <xdr:to>
      <xdr:col>4</xdr:col>
      <xdr:colOff>628650</xdr:colOff>
      <xdr:row>1295</xdr:row>
      <xdr:rowOff>161925</xdr:rowOff>
    </xdr:to>
    <xdr:pic>
      <xdr:nvPicPr>
        <xdr:cNvPr id="7261920" name="Picture 2">
          <a:extLst>
            <a:ext uri="{FF2B5EF4-FFF2-40B4-BE49-F238E27FC236}">
              <a16:creationId xmlns:a16="http://schemas.microsoft.com/office/drawing/2014/main" id="{121A0265-2EC5-4D2E-BCCA-A68860C15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64185400"/>
          <a:ext cx="43338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539750</xdr:colOff>
      <xdr:row>1327</xdr:row>
      <xdr:rowOff>38101</xdr:rowOff>
    </xdr:from>
    <xdr:to>
      <xdr:col>16</xdr:col>
      <xdr:colOff>9784</xdr:colOff>
      <xdr:row>1328</xdr:row>
      <xdr:rowOff>133351</xdr:rowOff>
    </xdr:to>
    <xdr:sp macro="" textlink="">
      <xdr:nvSpPr>
        <xdr:cNvPr id="108" name="45 Rectángulo redondeado">
          <a:extLst>
            <a:ext uri="{FF2B5EF4-FFF2-40B4-BE49-F238E27FC236}">
              <a16:creationId xmlns:a16="http://schemas.microsoft.com/office/drawing/2014/main" id="{AEB066B9-34B6-49F5-80BC-9CDA08B8875B}"/>
            </a:ext>
          </a:extLst>
        </xdr:cNvPr>
        <xdr:cNvSpPr/>
      </xdr:nvSpPr>
      <xdr:spPr>
        <a:xfrm>
          <a:off x="14665325" y="381001"/>
          <a:ext cx="1613159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1328</xdr:row>
      <xdr:rowOff>66675</xdr:rowOff>
    </xdr:from>
    <xdr:to>
      <xdr:col>4</xdr:col>
      <xdr:colOff>523875</xdr:colOff>
      <xdr:row>1330</xdr:row>
      <xdr:rowOff>190500</xdr:rowOff>
    </xdr:to>
    <xdr:pic>
      <xdr:nvPicPr>
        <xdr:cNvPr id="7261922" name="Picture 2">
          <a:extLst>
            <a:ext uri="{FF2B5EF4-FFF2-40B4-BE49-F238E27FC236}">
              <a16:creationId xmlns:a16="http://schemas.microsoft.com/office/drawing/2014/main" id="{6EE12135-E272-4CF3-AC78-783A3062B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7135772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539750</xdr:colOff>
      <xdr:row>1360</xdr:row>
      <xdr:rowOff>38101</xdr:rowOff>
    </xdr:from>
    <xdr:to>
      <xdr:col>16</xdr:col>
      <xdr:colOff>9784</xdr:colOff>
      <xdr:row>1361</xdr:row>
      <xdr:rowOff>133351</xdr:rowOff>
    </xdr:to>
    <xdr:sp macro="" textlink="">
      <xdr:nvSpPr>
        <xdr:cNvPr id="110" name="45 Rectángulo redondeado">
          <a:extLst>
            <a:ext uri="{FF2B5EF4-FFF2-40B4-BE49-F238E27FC236}">
              <a16:creationId xmlns:a16="http://schemas.microsoft.com/office/drawing/2014/main" id="{D7E806CA-84A8-4CE6-B4C4-8237FA6C76C2}"/>
            </a:ext>
          </a:extLst>
        </xdr:cNvPr>
        <xdr:cNvSpPr/>
      </xdr:nvSpPr>
      <xdr:spPr>
        <a:xfrm>
          <a:off x="14665325" y="6038851"/>
          <a:ext cx="1613159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1361</xdr:row>
      <xdr:rowOff>66675</xdr:rowOff>
    </xdr:from>
    <xdr:to>
      <xdr:col>4</xdr:col>
      <xdr:colOff>523875</xdr:colOff>
      <xdr:row>1363</xdr:row>
      <xdr:rowOff>190500</xdr:rowOff>
    </xdr:to>
    <xdr:pic>
      <xdr:nvPicPr>
        <xdr:cNvPr id="7261924" name="Picture 2">
          <a:extLst>
            <a:ext uri="{FF2B5EF4-FFF2-40B4-BE49-F238E27FC236}">
              <a16:creationId xmlns:a16="http://schemas.microsoft.com/office/drawing/2014/main" id="{3FCCEBEE-763E-4845-8248-38A20BEB1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781109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1393</xdr:row>
      <xdr:rowOff>38101</xdr:rowOff>
    </xdr:from>
    <xdr:to>
      <xdr:col>15</xdr:col>
      <xdr:colOff>600834</xdr:colOff>
      <xdr:row>1394</xdr:row>
      <xdr:rowOff>133351</xdr:rowOff>
    </xdr:to>
    <xdr:sp macro="" textlink="">
      <xdr:nvSpPr>
        <xdr:cNvPr id="112" name="45 Rectángulo redondeado">
          <a:extLst>
            <a:ext uri="{FF2B5EF4-FFF2-40B4-BE49-F238E27FC236}">
              <a16:creationId xmlns:a16="http://schemas.microsoft.com/office/drawing/2014/main" id="{405811B4-9F45-4B90-9ADC-DC2D3673338C}"/>
            </a:ext>
          </a:extLst>
        </xdr:cNvPr>
        <xdr:cNvSpPr/>
      </xdr:nvSpPr>
      <xdr:spPr>
        <a:xfrm>
          <a:off x="15322550" y="381001"/>
          <a:ext cx="181368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1394</xdr:row>
      <xdr:rowOff>66675</xdr:rowOff>
    </xdr:from>
    <xdr:to>
      <xdr:col>4</xdr:col>
      <xdr:colOff>523875</xdr:colOff>
      <xdr:row>1396</xdr:row>
      <xdr:rowOff>190500</xdr:rowOff>
    </xdr:to>
    <xdr:pic>
      <xdr:nvPicPr>
        <xdr:cNvPr id="7261926" name="Picture 2">
          <a:extLst>
            <a:ext uri="{FF2B5EF4-FFF2-40B4-BE49-F238E27FC236}">
              <a16:creationId xmlns:a16="http://schemas.microsoft.com/office/drawing/2014/main" id="{3638175D-303F-4A2E-A27F-57A099F5D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848927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1427</xdr:row>
      <xdr:rowOff>38101</xdr:rowOff>
    </xdr:from>
    <xdr:to>
      <xdr:col>15</xdr:col>
      <xdr:colOff>600834</xdr:colOff>
      <xdr:row>1428</xdr:row>
      <xdr:rowOff>133351</xdr:rowOff>
    </xdr:to>
    <xdr:sp macro="" textlink="">
      <xdr:nvSpPr>
        <xdr:cNvPr id="114" name="45 Rectángulo redondeado">
          <a:extLst>
            <a:ext uri="{FF2B5EF4-FFF2-40B4-BE49-F238E27FC236}">
              <a16:creationId xmlns:a16="http://schemas.microsoft.com/office/drawing/2014/main" id="{D8B270FB-C4F5-4E89-BE38-147A71FEA8EE}"/>
            </a:ext>
          </a:extLst>
        </xdr:cNvPr>
        <xdr:cNvSpPr/>
      </xdr:nvSpPr>
      <xdr:spPr>
        <a:xfrm>
          <a:off x="15322550" y="6210301"/>
          <a:ext cx="181368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1428</xdr:row>
      <xdr:rowOff>66675</xdr:rowOff>
    </xdr:from>
    <xdr:to>
      <xdr:col>4</xdr:col>
      <xdr:colOff>523875</xdr:colOff>
      <xdr:row>1430</xdr:row>
      <xdr:rowOff>190500</xdr:rowOff>
    </xdr:to>
    <xdr:pic>
      <xdr:nvPicPr>
        <xdr:cNvPr id="7261928" name="Picture 2">
          <a:extLst>
            <a:ext uri="{FF2B5EF4-FFF2-40B4-BE49-F238E27FC236}">
              <a16:creationId xmlns:a16="http://schemas.microsoft.com/office/drawing/2014/main" id="{FD11D32A-22B0-4234-9A82-782B87DBB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9181742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1459</xdr:row>
      <xdr:rowOff>38101</xdr:rowOff>
    </xdr:from>
    <xdr:to>
      <xdr:col>15</xdr:col>
      <xdr:colOff>600834</xdr:colOff>
      <xdr:row>1460</xdr:row>
      <xdr:rowOff>133351</xdr:rowOff>
    </xdr:to>
    <xdr:sp macro="" textlink="">
      <xdr:nvSpPr>
        <xdr:cNvPr id="116" name="45 Rectángulo redondeado">
          <a:extLst>
            <a:ext uri="{FF2B5EF4-FFF2-40B4-BE49-F238E27FC236}">
              <a16:creationId xmlns:a16="http://schemas.microsoft.com/office/drawing/2014/main" id="{FFAC7379-43AC-4D26-9A7B-1F402E594082}"/>
            </a:ext>
          </a:extLst>
        </xdr:cNvPr>
        <xdr:cNvSpPr/>
      </xdr:nvSpPr>
      <xdr:spPr>
        <a:xfrm>
          <a:off x="15322550" y="11696701"/>
          <a:ext cx="181368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1460</xdr:row>
      <xdr:rowOff>66675</xdr:rowOff>
    </xdr:from>
    <xdr:to>
      <xdr:col>4</xdr:col>
      <xdr:colOff>523875</xdr:colOff>
      <xdr:row>1462</xdr:row>
      <xdr:rowOff>190500</xdr:rowOff>
    </xdr:to>
    <xdr:pic>
      <xdr:nvPicPr>
        <xdr:cNvPr id="7261930" name="Picture 2">
          <a:extLst>
            <a:ext uri="{FF2B5EF4-FFF2-40B4-BE49-F238E27FC236}">
              <a16:creationId xmlns:a16="http://schemas.microsoft.com/office/drawing/2014/main" id="{3ED70ACD-CB2A-4C82-88AB-CC886FA69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983992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1495</xdr:row>
      <xdr:rowOff>38101</xdr:rowOff>
    </xdr:from>
    <xdr:to>
      <xdr:col>15</xdr:col>
      <xdr:colOff>600834</xdr:colOff>
      <xdr:row>1496</xdr:row>
      <xdr:rowOff>133351</xdr:rowOff>
    </xdr:to>
    <xdr:sp macro="" textlink="">
      <xdr:nvSpPr>
        <xdr:cNvPr id="118" name="45 Rectángulo redondeado">
          <a:extLst>
            <a:ext uri="{FF2B5EF4-FFF2-40B4-BE49-F238E27FC236}">
              <a16:creationId xmlns:a16="http://schemas.microsoft.com/office/drawing/2014/main" id="{E7450B17-826B-43C0-916E-E21957ED1C69}"/>
            </a:ext>
          </a:extLst>
        </xdr:cNvPr>
        <xdr:cNvSpPr/>
      </xdr:nvSpPr>
      <xdr:spPr>
        <a:xfrm>
          <a:off x="15322550" y="17868901"/>
          <a:ext cx="181368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1496</xdr:row>
      <xdr:rowOff>66675</xdr:rowOff>
    </xdr:from>
    <xdr:to>
      <xdr:col>4</xdr:col>
      <xdr:colOff>523875</xdr:colOff>
      <xdr:row>1498</xdr:row>
      <xdr:rowOff>190500</xdr:rowOff>
    </xdr:to>
    <xdr:pic>
      <xdr:nvPicPr>
        <xdr:cNvPr id="7261932" name="Picture 2">
          <a:extLst>
            <a:ext uri="{FF2B5EF4-FFF2-40B4-BE49-F238E27FC236}">
              <a16:creationId xmlns:a16="http://schemas.microsoft.com/office/drawing/2014/main" id="{8C0A1152-D6EC-4582-B9F4-55DF2D087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0566677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1529</xdr:row>
      <xdr:rowOff>38101</xdr:rowOff>
    </xdr:from>
    <xdr:to>
      <xdr:col>15</xdr:col>
      <xdr:colOff>600834</xdr:colOff>
      <xdr:row>1530</xdr:row>
      <xdr:rowOff>133351</xdr:rowOff>
    </xdr:to>
    <xdr:sp macro="" textlink="">
      <xdr:nvSpPr>
        <xdr:cNvPr id="120" name="45 Rectángulo redondeado">
          <a:extLst>
            <a:ext uri="{FF2B5EF4-FFF2-40B4-BE49-F238E27FC236}">
              <a16:creationId xmlns:a16="http://schemas.microsoft.com/office/drawing/2014/main" id="{2F8F3CA6-7836-45C3-9872-E5377451BA12}"/>
            </a:ext>
          </a:extLst>
        </xdr:cNvPr>
        <xdr:cNvSpPr/>
      </xdr:nvSpPr>
      <xdr:spPr>
        <a:xfrm>
          <a:off x="15322550" y="23698201"/>
          <a:ext cx="181368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1530</xdr:row>
      <xdr:rowOff>66675</xdr:rowOff>
    </xdr:from>
    <xdr:to>
      <xdr:col>4</xdr:col>
      <xdr:colOff>523875</xdr:colOff>
      <xdr:row>1532</xdr:row>
      <xdr:rowOff>190500</xdr:rowOff>
    </xdr:to>
    <xdr:pic>
      <xdr:nvPicPr>
        <xdr:cNvPr id="7261934" name="Picture 2">
          <a:extLst>
            <a:ext uri="{FF2B5EF4-FFF2-40B4-BE49-F238E27FC236}">
              <a16:creationId xmlns:a16="http://schemas.microsoft.com/office/drawing/2014/main" id="{CDCE27C6-9A82-4622-B075-E8BEFA6BA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125914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1562</xdr:row>
      <xdr:rowOff>38101</xdr:rowOff>
    </xdr:from>
    <xdr:to>
      <xdr:col>15</xdr:col>
      <xdr:colOff>600834</xdr:colOff>
      <xdr:row>1563</xdr:row>
      <xdr:rowOff>133351</xdr:rowOff>
    </xdr:to>
    <xdr:sp macro="" textlink="">
      <xdr:nvSpPr>
        <xdr:cNvPr id="122" name="45 Rectángulo redondeado">
          <a:extLst>
            <a:ext uri="{FF2B5EF4-FFF2-40B4-BE49-F238E27FC236}">
              <a16:creationId xmlns:a16="http://schemas.microsoft.com/office/drawing/2014/main" id="{5D9BB09D-8291-4206-9702-837CE2AA4F06}"/>
            </a:ext>
          </a:extLst>
        </xdr:cNvPr>
        <xdr:cNvSpPr/>
      </xdr:nvSpPr>
      <xdr:spPr>
        <a:xfrm>
          <a:off x="15322550" y="29356051"/>
          <a:ext cx="181368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1563</xdr:row>
      <xdr:rowOff>66675</xdr:rowOff>
    </xdr:from>
    <xdr:to>
      <xdr:col>4</xdr:col>
      <xdr:colOff>523875</xdr:colOff>
      <xdr:row>1565</xdr:row>
      <xdr:rowOff>190500</xdr:rowOff>
    </xdr:to>
    <xdr:pic>
      <xdr:nvPicPr>
        <xdr:cNvPr id="7261936" name="Picture 2">
          <a:extLst>
            <a:ext uri="{FF2B5EF4-FFF2-40B4-BE49-F238E27FC236}">
              <a16:creationId xmlns:a16="http://schemas.microsoft.com/office/drawing/2014/main" id="{3A0716C6-05B8-4941-AB6E-1014E2D7F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1934467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1594</xdr:row>
      <xdr:rowOff>38101</xdr:rowOff>
    </xdr:from>
    <xdr:to>
      <xdr:col>15</xdr:col>
      <xdr:colOff>597695</xdr:colOff>
      <xdr:row>1595</xdr:row>
      <xdr:rowOff>133351</xdr:rowOff>
    </xdr:to>
    <xdr:sp macro="" textlink="">
      <xdr:nvSpPr>
        <xdr:cNvPr id="124" name="45 Rectángulo redondeado">
          <a:extLst>
            <a:ext uri="{FF2B5EF4-FFF2-40B4-BE49-F238E27FC236}">
              <a16:creationId xmlns:a16="http://schemas.microsoft.com/office/drawing/2014/main" id="{4F0D0319-B1DD-4C34-914A-41D75BFC4F15}"/>
            </a:ext>
          </a:extLst>
        </xdr:cNvPr>
        <xdr:cNvSpPr/>
      </xdr:nvSpPr>
      <xdr:spPr>
        <a:xfrm>
          <a:off x="14732000" y="523876"/>
          <a:ext cx="1010445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1595</xdr:row>
      <xdr:rowOff>66675</xdr:rowOff>
    </xdr:from>
    <xdr:to>
      <xdr:col>4</xdr:col>
      <xdr:colOff>523875</xdr:colOff>
      <xdr:row>1597</xdr:row>
      <xdr:rowOff>190500</xdr:rowOff>
    </xdr:to>
    <xdr:pic>
      <xdr:nvPicPr>
        <xdr:cNvPr id="7261938" name="Picture 2">
          <a:extLst>
            <a:ext uri="{FF2B5EF4-FFF2-40B4-BE49-F238E27FC236}">
              <a16:creationId xmlns:a16="http://schemas.microsoft.com/office/drawing/2014/main" id="{BCF3827F-F317-4520-B9DB-9D78419F2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259264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1629</xdr:row>
      <xdr:rowOff>38101</xdr:rowOff>
    </xdr:from>
    <xdr:to>
      <xdr:col>15</xdr:col>
      <xdr:colOff>597695</xdr:colOff>
      <xdr:row>1630</xdr:row>
      <xdr:rowOff>133351</xdr:rowOff>
    </xdr:to>
    <xdr:sp macro="" textlink="">
      <xdr:nvSpPr>
        <xdr:cNvPr id="126" name="45 Rectángulo redondeado">
          <a:extLst>
            <a:ext uri="{FF2B5EF4-FFF2-40B4-BE49-F238E27FC236}">
              <a16:creationId xmlns:a16="http://schemas.microsoft.com/office/drawing/2014/main" id="{2CD4DB6A-ADD3-4C22-BD55-6430C2BE89A3}"/>
            </a:ext>
          </a:extLst>
        </xdr:cNvPr>
        <xdr:cNvSpPr/>
      </xdr:nvSpPr>
      <xdr:spPr>
        <a:xfrm>
          <a:off x="14732000" y="6191251"/>
          <a:ext cx="1010445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1630</xdr:row>
      <xdr:rowOff>66675</xdr:rowOff>
    </xdr:from>
    <xdr:to>
      <xdr:col>4</xdr:col>
      <xdr:colOff>523875</xdr:colOff>
      <xdr:row>1632</xdr:row>
      <xdr:rowOff>190500</xdr:rowOff>
    </xdr:to>
    <xdr:pic>
      <xdr:nvPicPr>
        <xdr:cNvPr id="7261940" name="Picture 2">
          <a:extLst>
            <a:ext uri="{FF2B5EF4-FFF2-40B4-BE49-F238E27FC236}">
              <a16:creationId xmlns:a16="http://schemas.microsoft.com/office/drawing/2014/main" id="{3F0AA0EB-5A61-41BF-8B6A-F1D78A703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3307972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1661</xdr:row>
      <xdr:rowOff>38101</xdr:rowOff>
    </xdr:from>
    <xdr:to>
      <xdr:col>15</xdr:col>
      <xdr:colOff>597695</xdr:colOff>
      <xdr:row>1662</xdr:row>
      <xdr:rowOff>133351</xdr:rowOff>
    </xdr:to>
    <xdr:sp macro="" textlink="">
      <xdr:nvSpPr>
        <xdr:cNvPr id="128" name="45 Rectángulo redondeado">
          <a:extLst>
            <a:ext uri="{FF2B5EF4-FFF2-40B4-BE49-F238E27FC236}">
              <a16:creationId xmlns:a16="http://schemas.microsoft.com/office/drawing/2014/main" id="{C4694DBB-82CC-4F9E-94B1-8A572C14CE00}"/>
            </a:ext>
          </a:extLst>
        </xdr:cNvPr>
        <xdr:cNvSpPr/>
      </xdr:nvSpPr>
      <xdr:spPr>
        <a:xfrm>
          <a:off x="14732000" y="11372851"/>
          <a:ext cx="1010445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1662</xdr:row>
      <xdr:rowOff>66675</xdr:rowOff>
    </xdr:from>
    <xdr:to>
      <xdr:col>4</xdr:col>
      <xdr:colOff>523875</xdr:colOff>
      <xdr:row>1664</xdr:row>
      <xdr:rowOff>190500</xdr:rowOff>
    </xdr:to>
    <xdr:pic>
      <xdr:nvPicPr>
        <xdr:cNvPr id="7261942" name="Picture 2">
          <a:extLst>
            <a:ext uri="{FF2B5EF4-FFF2-40B4-BE49-F238E27FC236}">
              <a16:creationId xmlns:a16="http://schemas.microsoft.com/office/drawing/2014/main" id="{B20FD458-8C4B-4E63-A2DA-3E6787446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3967102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1696</xdr:row>
      <xdr:rowOff>38101</xdr:rowOff>
    </xdr:from>
    <xdr:to>
      <xdr:col>15</xdr:col>
      <xdr:colOff>597695</xdr:colOff>
      <xdr:row>1697</xdr:row>
      <xdr:rowOff>133351</xdr:rowOff>
    </xdr:to>
    <xdr:sp macro="" textlink="">
      <xdr:nvSpPr>
        <xdr:cNvPr id="130" name="45 Rectángulo redondeado">
          <a:extLst>
            <a:ext uri="{FF2B5EF4-FFF2-40B4-BE49-F238E27FC236}">
              <a16:creationId xmlns:a16="http://schemas.microsoft.com/office/drawing/2014/main" id="{D8FC3D53-21CF-42DE-96CD-6A246FF55763}"/>
            </a:ext>
          </a:extLst>
        </xdr:cNvPr>
        <xdr:cNvSpPr/>
      </xdr:nvSpPr>
      <xdr:spPr>
        <a:xfrm>
          <a:off x="14732000" y="17040226"/>
          <a:ext cx="1010445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1697</xdr:row>
      <xdr:rowOff>66675</xdr:rowOff>
    </xdr:from>
    <xdr:to>
      <xdr:col>4</xdr:col>
      <xdr:colOff>523875</xdr:colOff>
      <xdr:row>1699</xdr:row>
      <xdr:rowOff>190500</xdr:rowOff>
    </xdr:to>
    <xdr:pic>
      <xdr:nvPicPr>
        <xdr:cNvPr id="7261944" name="Picture 2">
          <a:extLst>
            <a:ext uri="{FF2B5EF4-FFF2-40B4-BE49-F238E27FC236}">
              <a16:creationId xmlns:a16="http://schemas.microsoft.com/office/drawing/2014/main" id="{21190DEF-7C39-4185-B37B-23ABE76FB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468243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1733</xdr:row>
      <xdr:rowOff>38101</xdr:rowOff>
    </xdr:from>
    <xdr:to>
      <xdr:col>15</xdr:col>
      <xdr:colOff>597695</xdr:colOff>
      <xdr:row>1734</xdr:row>
      <xdr:rowOff>133351</xdr:rowOff>
    </xdr:to>
    <xdr:sp macro="" textlink="">
      <xdr:nvSpPr>
        <xdr:cNvPr id="132" name="45 Rectángulo redondeado">
          <a:extLst>
            <a:ext uri="{FF2B5EF4-FFF2-40B4-BE49-F238E27FC236}">
              <a16:creationId xmlns:a16="http://schemas.microsoft.com/office/drawing/2014/main" id="{63C80FF9-3776-437E-82D7-66600A21E991}"/>
            </a:ext>
          </a:extLst>
        </xdr:cNvPr>
        <xdr:cNvSpPr/>
      </xdr:nvSpPr>
      <xdr:spPr>
        <a:xfrm>
          <a:off x="14732000" y="23031451"/>
          <a:ext cx="1010445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1734</xdr:row>
      <xdr:rowOff>66675</xdr:rowOff>
    </xdr:from>
    <xdr:to>
      <xdr:col>4</xdr:col>
      <xdr:colOff>523875</xdr:colOff>
      <xdr:row>1736</xdr:row>
      <xdr:rowOff>190500</xdr:rowOff>
    </xdr:to>
    <xdr:pic>
      <xdr:nvPicPr>
        <xdr:cNvPr id="7261946" name="Picture 2">
          <a:extLst>
            <a:ext uri="{FF2B5EF4-FFF2-40B4-BE49-F238E27FC236}">
              <a16:creationId xmlns:a16="http://schemas.microsoft.com/office/drawing/2014/main" id="{407FB0F5-2585-44B8-B81C-642C357B5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5432047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1769</xdr:row>
      <xdr:rowOff>38101</xdr:rowOff>
    </xdr:from>
    <xdr:to>
      <xdr:col>15</xdr:col>
      <xdr:colOff>597695</xdr:colOff>
      <xdr:row>1770</xdr:row>
      <xdr:rowOff>133351</xdr:rowOff>
    </xdr:to>
    <xdr:sp macro="" textlink="">
      <xdr:nvSpPr>
        <xdr:cNvPr id="134" name="45 Rectángulo redondeado">
          <a:extLst>
            <a:ext uri="{FF2B5EF4-FFF2-40B4-BE49-F238E27FC236}">
              <a16:creationId xmlns:a16="http://schemas.microsoft.com/office/drawing/2014/main" id="{F761AC9B-74B5-4F33-A9B1-C4EA313AA5CC}"/>
            </a:ext>
          </a:extLst>
        </xdr:cNvPr>
        <xdr:cNvSpPr/>
      </xdr:nvSpPr>
      <xdr:spPr>
        <a:xfrm>
          <a:off x="14732000" y="28860751"/>
          <a:ext cx="1010445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1770</xdr:row>
      <xdr:rowOff>66675</xdr:rowOff>
    </xdr:from>
    <xdr:to>
      <xdr:col>4</xdr:col>
      <xdr:colOff>523875</xdr:colOff>
      <xdr:row>1772</xdr:row>
      <xdr:rowOff>190500</xdr:rowOff>
    </xdr:to>
    <xdr:pic>
      <xdr:nvPicPr>
        <xdr:cNvPr id="7261948" name="Picture 2">
          <a:extLst>
            <a:ext uri="{FF2B5EF4-FFF2-40B4-BE49-F238E27FC236}">
              <a16:creationId xmlns:a16="http://schemas.microsoft.com/office/drawing/2014/main" id="{72EE4674-5FBA-462B-B203-328B805C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616452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1806</xdr:row>
      <xdr:rowOff>38101</xdr:rowOff>
    </xdr:from>
    <xdr:to>
      <xdr:col>15</xdr:col>
      <xdr:colOff>597695</xdr:colOff>
      <xdr:row>1807</xdr:row>
      <xdr:rowOff>133351</xdr:rowOff>
    </xdr:to>
    <xdr:sp macro="" textlink="">
      <xdr:nvSpPr>
        <xdr:cNvPr id="136" name="45 Rectángulo redondeado">
          <a:extLst>
            <a:ext uri="{FF2B5EF4-FFF2-40B4-BE49-F238E27FC236}">
              <a16:creationId xmlns:a16="http://schemas.microsoft.com/office/drawing/2014/main" id="{C3480138-13B9-4069-B3D2-F98D487FD938}"/>
            </a:ext>
          </a:extLst>
        </xdr:cNvPr>
        <xdr:cNvSpPr/>
      </xdr:nvSpPr>
      <xdr:spPr>
        <a:xfrm>
          <a:off x="14732000" y="34851976"/>
          <a:ext cx="1010445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1807</xdr:row>
      <xdr:rowOff>66675</xdr:rowOff>
    </xdr:from>
    <xdr:to>
      <xdr:col>4</xdr:col>
      <xdr:colOff>523875</xdr:colOff>
      <xdr:row>1809</xdr:row>
      <xdr:rowOff>190500</xdr:rowOff>
    </xdr:to>
    <xdr:pic>
      <xdr:nvPicPr>
        <xdr:cNvPr id="7261950" name="Picture 2">
          <a:extLst>
            <a:ext uri="{FF2B5EF4-FFF2-40B4-BE49-F238E27FC236}">
              <a16:creationId xmlns:a16="http://schemas.microsoft.com/office/drawing/2014/main" id="{F9502761-5C92-4589-B132-F371955DB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6914137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1844</xdr:row>
      <xdr:rowOff>38101</xdr:rowOff>
    </xdr:from>
    <xdr:to>
      <xdr:col>15</xdr:col>
      <xdr:colOff>597695</xdr:colOff>
      <xdr:row>1845</xdr:row>
      <xdr:rowOff>133351</xdr:rowOff>
    </xdr:to>
    <xdr:sp macro="" textlink="">
      <xdr:nvSpPr>
        <xdr:cNvPr id="138" name="45 Rectángulo redondeado">
          <a:extLst>
            <a:ext uri="{FF2B5EF4-FFF2-40B4-BE49-F238E27FC236}">
              <a16:creationId xmlns:a16="http://schemas.microsoft.com/office/drawing/2014/main" id="{BBC27F28-5D39-40E4-ACAF-5526CCACC732}"/>
            </a:ext>
          </a:extLst>
        </xdr:cNvPr>
        <xdr:cNvSpPr/>
      </xdr:nvSpPr>
      <xdr:spPr>
        <a:xfrm>
          <a:off x="14732000" y="41005126"/>
          <a:ext cx="1010445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1845</xdr:row>
      <xdr:rowOff>66675</xdr:rowOff>
    </xdr:from>
    <xdr:to>
      <xdr:col>4</xdr:col>
      <xdr:colOff>523875</xdr:colOff>
      <xdr:row>1847</xdr:row>
      <xdr:rowOff>190500</xdr:rowOff>
    </xdr:to>
    <xdr:pic>
      <xdr:nvPicPr>
        <xdr:cNvPr id="7261952" name="Picture 2">
          <a:extLst>
            <a:ext uri="{FF2B5EF4-FFF2-40B4-BE49-F238E27FC236}">
              <a16:creationId xmlns:a16="http://schemas.microsoft.com/office/drawing/2014/main" id="{560EEE6C-88FC-4937-84EE-F0CA02809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768090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1881</xdr:row>
      <xdr:rowOff>38101</xdr:rowOff>
    </xdr:from>
    <xdr:to>
      <xdr:col>15</xdr:col>
      <xdr:colOff>597695</xdr:colOff>
      <xdr:row>1882</xdr:row>
      <xdr:rowOff>133351</xdr:rowOff>
    </xdr:to>
    <xdr:sp macro="" textlink="">
      <xdr:nvSpPr>
        <xdr:cNvPr id="140" name="45 Rectángulo redondeado">
          <a:extLst>
            <a:ext uri="{FF2B5EF4-FFF2-40B4-BE49-F238E27FC236}">
              <a16:creationId xmlns:a16="http://schemas.microsoft.com/office/drawing/2014/main" id="{3F31DE92-0F99-4A9A-9436-F7DF2F9D9182}"/>
            </a:ext>
          </a:extLst>
        </xdr:cNvPr>
        <xdr:cNvSpPr/>
      </xdr:nvSpPr>
      <xdr:spPr>
        <a:xfrm>
          <a:off x="14732000" y="46996351"/>
          <a:ext cx="1010445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1882</xdr:row>
      <xdr:rowOff>66675</xdr:rowOff>
    </xdr:from>
    <xdr:to>
      <xdr:col>4</xdr:col>
      <xdr:colOff>523875</xdr:colOff>
      <xdr:row>1884</xdr:row>
      <xdr:rowOff>190500</xdr:rowOff>
    </xdr:to>
    <xdr:pic>
      <xdr:nvPicPr>
        <xdr:cNvPr id="7261954" name="Picture 2">
          <a:extLst>
            <a:ext uri="{FF2B5EF4-FFF2-40B4-BE49-F238E27FC236}">
              <a16:creationId xmlns:a16="http://schemas.microsoft.com/office/drawing/2014/main" id="{B4B699DA-952A-427C-8639-57A7B66A7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8430517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1918</xdr:row>
      <xdr:rowOff>38101</xdr:rowOff>
    </xdr:from>
    <xdr:to>
      <xdr:col>15</xdr:col>
      <xdr:colOff>597695</xdr:colOff>
      <xdr:row>1919</xdr:row>
      <xdr:rowOff>133351</xdr:rowOff>
    </xdr:to>
    <xdr:sp macro="" textlink="">
      <xdr:nvSpPr>
        <xdr:cNvPr id="142" name="45 Rectángulo redondeado">
          <a:extLst>
            <a:ext uri="{FF2B5EF4-FFF2-40B4-BE49-F238E27FC236}">
              <a16:creationId xmlns:a16="http://schemas.microsoft.com/office/drawing/2014/main" id="{7F6A5A29-6DAF-4C97-B609-E14071929E48}"/>
            </a:ext>
          </a:extLst>
        </xdr:cNvPr>
        <xdr:cNvSpPr/>
      </xdr:nvSpPr>
      <xdr:spPr>
        <a:xfrm>
          <a:off x="14732000" y="52987576"/>
          <a:ext cx="1010445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1919</xdr:row>
      <xdr:rowOff>66675</xdr:rowOff>
    </xdr:from>
    <xdr:to>
      <xdr:col>4</xdr:col>
      <xdr:colOff>523875</xdr:colOff>
      <xdr:row>1921</xdr:row>
      <xdr:rowOff>190500</xdr:rowOff>
    </xdr:to>
    <xdr:pic>
      <xdr:nvPicPr>
        <xdr:cNvPr id="7261956" name="Picture 2">
          <a:extLst>
            <a:ext uri="{FF2B5EF4-FFF2-40B4-BE49-F238E27FC236}">
              <a16:creationId xmlns:a16="http://schemas.microsoft.com/office/drawing/2014/main" id="{AB38959E-617B-4F0A-98D2-93131297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918013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1954</xdr:row>
      <xdr:rowOff>38101</xdr:rowOff>
    </xdr:from>
    <xdr:to>
      <xdr:col>15</xdr:col>
      <xdr:colOff>597695</xdr:colOff>
      <xdr:row>1955</xdr:row>
      <xdr:rowOff>133351</xdr:rowOff>
    </xdr:to>
    <xdr:sp macro="" textlink="">
      <xdr:nvSpPr>
        <xdr:cNvPr id="144" name="45 Rectángulo redondeado">
          <a:extLst>
            <a:ext uri="{FF2B5EF4-FFF2-40B4-BE49-F238E27FC236}">
              <a16:creationId xmlns:a16="http://schemas.microsoft.com/office/drawing/2014/main" id="{3E492240-F712-45BB-BD03-A8F4B99D201F}"/>
            </a:ext>
          </a:extLst>
        </xdr:cNvPr>
        <xdr:cNvSpPr/>
      </xdr:nvSpPr>
      <xdr:spPr>
        <a:xfrm>
          <a:off x="14732000" y="58816876"/>
          <a:ext cx="1010445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1955</xdr:row>
      <xdr:rowOff>66675</xdr:rowOff>
    </xdr:from>
    <xdr:to>
      <xdr:col>4</xdr:col>
      <xdr:colOff>523875</xdr:colOff>
      <xdr:row>1957</xdr:row>
      <xdr:rowOff>190500</xdr:rowOff>
    </xdr:to>
    <xdr:pic>
      <xdr:nvPicPr>
        <xdr:cNvPr id="7261958" name="Picture 2">
          <a:extLst>
            <a:ext uri="{FF2B5EF4-FFF2-40B4-BE49-F238E27FC236}">
              <a16:creationId xmlns:a16="http://schemas.microsoft.com/office/drawing/2014/main" id="{3A8AEEBB-4068-4F40-B05A-C874809F4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9912607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1993</xdr:row>
      <xdr:rowOff>38101</xdr:rowOff>
    </xdr:from>
    <xdr:to>
      <xdr:col>15</xdr:col>
      <xdr:colOff>597695</xdr:colOff>
      <xdr:row>1994</xdr:row>
      <xdr:rowOff>133351</xdr:rowOff>
    </xdr:to>
    <xdr:sp macro="" textlink="">
      <xdr:nvSpPr>
        <xdr:cNvPr id="146" name="45 Rectángulo redondeado">
          <a:extLst>
            <a:ext uri="{FF2B5EF4-FFF2-40B4-BE49-F238E27FC236}">
              <a16:creationId xmlns:a16="http://schemas.microsoft.com/office/drawing/2014/main" id="{CD542F62-6A3C-4212-B20C-088DFACED2EE}"/>
            </a:ext>
          </a:extLst>
        </xdr:cNvPr>
        <xdr:cNvSpPr/>
      </xdr:nvSpPr>
      <xdr:spPr>
        <a:xfrm>
          <a:off x="14732000" y="65131951"/>
          <a:ext cx="1010445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1994</xdr:row>
      <xdr:rowOff>66675</xdr:rowOff>
    </xdr:from>
    <xdr:to>
      <xdr:col>4</xdr:col>
      <xdr:colOff>523875</xdr:colOff>
      <xdr:row>1996</xdr:row>
      <xdr:rowOff>190500</xdr:rowOff>
    </xdr:to>
    <xdr:pic>
      <xdr:nvPicPr>
        <xdr:cNvPr id="7261960" name="Picture 2">
          <a:extLst>
            <a:ext uri="{FF2B5EF4-FFF2-40B4-BE49-F238E27FC236}">
              <a16:creationId xmlns:a16="http://schemas.microsoft.com/office/drawing/2014/main" id="{C0DC01D8-3E79-4DC1-A74A-7697FBBFA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4070223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2028</xdr:row>
      <xdr:rowOff>38101</xdr:rowOff>
    </xdr:from>
    <xdr:to>
      <xdr:col>15</xdr:col>
      <xdr:colOff>597695</xdr:colOff>
      <xdr:row>2029</xdr:row>
      <xdr:rowOff>133351</xdr:rowOff>
    </xdr:to>
    <xdr:sp macro="" textlink="">
      <xdr:nvSpPr>
        <xdr:cNvPr id="148" name="45 Rectángulo redondeado">
          <a:extLst>
            <a:ext uri="{FF2B5EF4-FFF2-40B4-BE49-F238E27FC236}">
              <a16:creationId xmlns:a16="http://schemas.microsoft.com/office/drawing/2014/main" id="{0F38F605-B7A7-4BE4-BAD4-B82AE468E344}"/>
            </a:ext>
          </a:extLst>
        </xdr:cNvPr>
        <xdr:cNvSpPr/>
      </xdr:nvSpPr>
      <xdr:spPr>
        <a:xfrm>
          <a:off x="14732000" y="70799326"/>
          <a:ext cx="1010445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2029</xdr:row>
      <xdr:rowOff>66675</xdr:rowOff>
    </xdr:from>
    <xdr:to>
      <xdr:col>4</xdr:col>
      <xdr:colOff>523875</xdr:colOff>
      <xdr:row>2031</xdr:row>
      <xdr:rowOff>190500</xdr:rowOff>
    </xdr:to>
    <xdr:pic>
      <xdr:nvPicPr>
        <xdr:cNvPr id="7261962" name="Picture 2">
          <a:extLst>
            <a:ext uri="{FF2B5EF4-FFF2-40B4-BE49-F238E27FC236}">
              <a16:creationId xmlns:a16="http://schemas.microsoft.com/office/drawing/2014/main" id="{90FA32DE-FB08-4493-AFD6-52D840D1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41417557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2063</xdr:row>
      <xdr:rowOff>38101</xdr:rowOff>
    </xdr:from>
    <xdr:to>
      <xdr:col>15</xdr:col>
      <xdr:colOff>597695</xdr:colOff>
      <xdr:row>2064</xdr:row>
      <xdr:rowOff>133351</xdr:rowOff>
    </xdr:to>
    <xdr:sp macro="" textlink="">
      <xdr:nvSpPr>
        <xdr:cNvPr id="150" name="45 Rectángulo redondeado">
          <a:extLst>
            <a:ext uri="{FF2B5EF4-FFF2-40B4-BE49-F238E27FC236}">
              <a16:creationId xmlns:a16="http://schemas.microsoft.com/office/drawing/2014/main" id="{39B86F5C-4E17-4585-993A-7222F7A3D46B}"/>
            </a:ext>
          </a:extLst>
        </xdr:cNvPr>
        <xdr:cNvSpPr/>
      </xdr:nvSpPr>
      <xdr:spPr>
        <a:xfrm>
          <a:off x="14732000" y="76466701"/>
          <a:ext cx="1010445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2064</xdr:row>
      <xdr:rowOff>66675</xdr:rowOff>
    </xdr:from>
    <xdr:to>
      <xdr:col>4</xdr:col>
      <xdr:colOff>523875</xdr:colOff>
      <xdr:row>2066</xdr:row>
      <xdr:rowOff>190500</xdr:rowOff>
    </xdr:to>
    <xdr:pic>
      <xdr:nvPicPr>
        <xdr:cNvPr id="7261964" name="Picture 2">
          <a:extLst>
            <a:ext uri="{FF2B5EF4-FFF2-40B4-BE49-F238E27FC236}">
              <a16:creationId xmlns:a16="http://schemas.microsoft.com/office/drawing/2014/main" id="{D7ADFE2B-7094-4898-9E3D-F237BB1FB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4213288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539750</xdr:colOff>
      <xdr:row>2101</xdr:row>
      <xdr:rowOff>38101</xdr:rowOff>
    </xdr:from>
    <xdr:to>
      <xdr:col>15</xdr:col>
      <xdr:colOff>607226</xdr:colOff>
      <xdr:row>2102</xdr:row>
      <xdr:rowOff>133351</xdr:rowOff>
    </xdr:to>
    <xdr:sp macro="" textlink="">
      <xdr:nvSpPr>
        <xdr:cNvPr id="152" name="45 Rectángulo redondeado">
          <a:extLst>
            <a:ext uri="{FF2B5EF4-FFF2-40B4-BE49-F238E27FC236}">
              <a16:creationId xmlns:a16="http://schemas.microsoft.com/office/drawing/2014/main" id="{2FE01154-22EE-4423-8448-364F203CC1C9}"/>
            </a:ext>
          </a:extLst>
        </xdr:cNvPr>
        <xdr:cNvSpPr/>
      </xdr:nvSpPr>
      <xdr:spPr>
        <a:xfrm>
          <a:off x="14579600" y="685801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539750</xdr:colOff>
      <xdr:row>2101</xdr:row>
      <xdr:rowOff>38101</xdr:rowOff>
    </xdr:from>
    <xdr:to>
      <xdr:col>15</xdr:col>
      <xdr:colOff>607226</xdr:colOff>
      <xdr:row>2102</xdr:row>
      <xdr:rowOff>133351</xdr:rowOff>
    </xdr:to>
    <xdr:sp macro="" textlink="">
      <xdr:nvSpPr>
        <xdr:cNvPr id="153" name="45 Rectángulo redondeado">
          <a:extLst>
            <a:ext uri="{FF2B5EF4-FFF2-40B4-BE49-F238E27FC236}">
              <a16:creationId xmlns:a16="http://schemas.microsoft.com/office/drawing/2014/main" id="{AA7397AA-1324-47CB-A47A-81E0B350FA07}"/>
            </a:ext>
          </a:extLst>
        </xdr:cNvPr>
        <xdr:cNvSpPr/>
      </xdr:nvSpPr>
      <xdr:spPr>
        <a:xfrm>
          <a:off x="14579600" y="685801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114300</xdr:colOff>
      <xdr:row>2101</xdr:row>
      <xdr:rowOff>9525</xdr:rowOff>
    </xdr:from>
    <xdr:to>
      <xdr:col>4</xdr:col>
      <xdr:colOff>342900</xdr:colOff>
      <xdr:row>2103</xdr:row>
      <xdr:rowOff>133350</xdr:rowOff>
    </xdr:to>
    <xdr:pic>
      <xdr:nvPicPr>
        <xdr:cNvPr id="7261967" name="Picture 2">
          <a:extLst>
            <a:ext uri="{FF2B5EF4-FFF2-40B4-BE49-F238E27FC236}">
              <a16:creationId xmlns:a16="http://schemas.microsoft.com/office/drawing/2014/main" id="{FE773802-B0EE-4CC9-98A4-21F774EC3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287393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539750</xdr:colOff>
      <xdr:row>2101</xdr:row>
      <xdr:rowOff>38101</xdr:rowOff>
    </xdr:from>
    <xdr:to>
      <xdr:col>15</xdr:col>
      <xdr:colOff>607226</xdr:colOff>
      <xdr:row>2102</xdr:row>
      <xdr:rowOff>133351</xdr:rowOff>
    </xdr:to>
    <xdr:sp macro="" textlink="">
      <xdr:nvSpPr>
        <xdr:cNvPr id="155" name="45 Rectángulo redondeado">
          <a:extLst>
            <a:ext uri="{FF2B5EF4-FFF2-40B4-BE49-F238E27FC236}">
              <a16:creationId xmlns:a16="http://schemas.microsoft.com/office/drawing/2014/main" id="{03C56E2D-29DC-4AC7-90E2-484BC736A77C}"/>
            </a:ext>
          </a:extLst>
        </xdr:cNvPr>
        <xdr:cNvSpPr/>
      </xdr:nvSpPr>
      <xdr:spPr>
        <a:xfrm>
          <a:off x="14579600" y="685801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539750</xdr:colOff>
      <xdr:row>2136</xdr:row>
      <xdr:rowOff>38101</xdr:rowOff>
    </xdr:from>
    <xdr:to>
      <xdr:col>15</xdr:col>
      <xdr:colOff>607226</xdr:colOff>
      <xdr:row>2137</xdr:row>
      <xdr:rowOff>133351</xdr:rowOff>
    </xdr:to>
    <xdr:sp macro="" textlink="">
      <xdr:nvSpPr>
        <xdr:cNvPr id="156" name="45 Rectángulo redondeado">
          <a:extLst>
            <a:ext uri="{FF2B5EF4-FFF2-40B4-BE49-F238E27FC236}">
              <a16:creationId xmlns:a16="http://schemas.microsoft.com/office/drawing/2014/main" id="{5ED3FF6D-6741-4727-A869-D284D1B3F481}"/>
            </a:ext>
          </a:extLst>
        </xdr:cNvPr>
        <xdr:cNvSpPr/>
      </xdr:nvSpPr>
      <xdr:spPr>
        <a:xfrm>
          <a:off x="14579600" y="6353176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539750</xdr:colOff>
      <xdr:row>2136</xdr:row>
      <xdr:rowOff>38101</xdr:rowOff>
    </xdr:from>
    <xdr:to>
      <xdr:col>15</xdr:col>
      <xdr:colOff>607226</xdr:colOff>
      <xdr:row>2137</xdr:row>
      <xdr:rowOff>133351</xdr:rowOff>
    </xdr:to>
    <xdr:sp macro="" textlink="">
      <xdr:nvSpPr>
        <xdr:cNvPr id="157" name="45 Rectángulo redondeado">
          <a:extLst>
            <a:ext uri="{FF2B5EF4-FFF2-40B4-BE49-F238E27FC236}">
              <a16:creationId xmlns:a16="http://schemas.microsoft.com/office/drawing/2014/main" id="{586184A0-EB47-41DC-942C-AA73D64F8B90}"/>
            </a:ext>
          </a:extLst>
        </xdr:cNvPr>
        <xdr:cNvSpPr/>
      </xdr:nvSpPr>
      <xdr:spPr>
        <a:xfrm>
          <a:off x="14579600" y="6353176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114300</xdr:colOff>
      <xdr:row>2136</xdr:row>
      <xdr:rowOff>9525</xdr:rowOff>
    </xdr:from>
    <xdr:to>
      <xdr:col>4</xdr:col>
      <xdr:colOff>342900</xdr:colOff>
      <xdr:row>2138</xdr:row>
      <xdr:rowOff>133350</xdr:rowOff>
    </xdr:to>
    <xdr:pic>
      <xdr:nvPicPr>
        <xdr:cNvPr id="7261971" name="Picture 2">
          <a:extLst>
            <a:ext uri="{FF2B5EF4-FFF2-40B4-BE49-F238E27FC236}">
              <a16:creationId xmlns:a16="http://schemas.microsoft.com/office/drawing/2014/main" id="{A42C089A-40DA-417D-94C2-C821CCEAC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362640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539750</xdr:colOff>
      <xdr:row>2136</xdr:row>
      <xdr:rowOff>38101</xdr:rowOff>
    </xdr:from>
    <xdr:to>
      <xdr:col>15</xdr:col>
      <xdr:colOff>607226</xdr:colOff>
      <xdr:row>2137</xdr:row>
      <xdr:rowOff>133351</xdr:rowOff>
    </xdr:to>
    <xdr:sp macro="" textlink="">
      <xdr:nvSpPr>
        <xdr:cNvPr id="159" name="45 Rectángulo redondeado">
          <a:extLst>
            <a:ext uri="{FF2B5EF4-FFF2-40B4-BE49-F238E27FC236}">
              <a16:creationId xmlns:a16="http://schemas.microsoft.com/office/drawing/2014/main" id="{79A3DCAF-DE48-44DE-B93C-FD16E4404AB1}"/>
            </a:ext>
          </a:extLst>
        </xdr:cNvPr>
        <xdr:cNvSpPr/>
      </xdr:nvSpPr>
      <xdr:spPr>
        <a:xfrm>
          <a:off x="14579600" y="6353176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539750</xdr:colOff>
      <xdr:row>2171</xdr:row>
      <xdr:rowOff>38101</xdr:rowOff>
    </xdr:from>
    <xdr:to>
      <xdr:col>15</xdr:col>
      <xdr:colOff>607226</xdr:colOff>
      <xdr:row>2172</xdr:row>
      <xdr:rowOff>133351</xdr:rowOff>
    </xdr:to>
    <xdr:sp macro="" textlink="">
      <xdr:nvSpPr>
        <xdr:cNvPr id="160" name="45 Rectángulo redondeado">
          <a:extLst>
            <a:ext uri="{FF2B5EF4-FFF2-40B4-BE49-F238E27FC236}">
              <a16:creationId xmlns:a16="http://schemas.microsoft.com/office/drawing/2014/main" id="{4133B4EB-8C6F-44AD-A28B-7FA195B28472}"/>
            </a:ext>
          </a:extLst>
        </xdr:cNvPr>
        <xdr:cNvSpPr/>
      </xdr:nvSpPr>
      <xdr:spPr>
        <a:xfrm>
          <a:off x="14579600" y="12020551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539750</xdr:colOff>
      <xdr:row>2171</xdr:row>
      <xdr:rowOff>38101</xdr:rowOff>
    </xdr:from>
    <xdr:to>
      <xdr:col>15</xdr:col>
      <xdr:colOff>607226</xdr:colOff>
      <xdr:row>2172</xdr:row>
      <xdr:rowOff>133351</xdr:rowOff>
    </xdr:to>
    <xdr:sp macro="" textlink="">
      <xdr:nvSpPr>
        <xdr:cNvPr id="161" name="45 Rectángulo redondeado">
          <a:extLst>
            <a:ext uri="{FF2B5EF4-FFF2-40B4-BE49-F238E27FC236}">
              <a16:creationId xmlns:a16="http://schemas.microsoft.com/office/drawing/2014/main" id="{A4D66199-8CE7-4B81-9D0A-7A3C0A0C8AB0}"/>
            </a:ext>
          </a:extLst>
        </xdr:cNvPr>
        <xdr:cNvSpPr/>
      </xdr:nvSpPr>
      <xdr:spPr>
        <a:xfrm>
          <a:off x="14579600" y="12020551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114300</xdr:colOff>
      <xdr:row>2171</xdr:row>
      <xdr:rowOff>9525</xdr:rowOff>
    </xdr:from>
    <xdr:to>
      <xdr:col>4</xdr:col>
      <xdr:colOff>342900</xdr:colOff>
      <xdr:row>2173</xdr:row>
      <xdr:rowOff>133350</xdr:rowOff>
    </xdr:to>
    <xdr:pic>
      <xdr:nvPicPr>
        <xdr:cNvPr id="7261975" name="Picture 2">
          <a:extLst>
            <a:ext uri="{FF2B5EF4-FFF2-40B4-BE49-F238E27FC236}">
              <a16:creationId xmlns:a16="http://schemas.microsoft.com/office/drawing/2014/main" id="{C9A2FCB1-3753-44BE-81E4-30B3A86EB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437888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539750</xdr:colOff>
      <xdr:row>2171</xdr:row>
      <xdr:rowOff>38101</xdr:rowOff>
    </xdr:from>
    <xdr:to>
      <xdr:col>15</xdr:col>
      <xdr:colOff>607226</xdr:colOff>
      <xdr:row>2172</xdr:row>
      <xdr:rowOff>133351</xdr:rowOff>
    </xdr:to>
    <xdr:sp macro="" textlink="">
      <xdr:nvSpPr>
        <xdr:cNvPr id="163" name="45 Rectángulo redondeado">
          <a:extLst>
            <a:ext uri="{FF2B5EF4-FFF2-40B4-BE49-F238E27FC236}">
              <a16:creationId xmlns:a16="http://schemas.microsoft.com/office/drawing/2014/main" id="{BF741FF7-20A5-4331-AA79-7FED1CAC5404}"/>
            </a:ext>
          </a:extLst>
        </xdr:cNvPr>
        <xdr:cNvSpPr/>
      </xdr:nvSpPr>
      <xdr:spPr>
        <a:xfrm>
          <a:off x="14579600" y="12020551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539750</xdr:colOff>
      <xdr:row>2206</xdr:row>
      <xdr:rowOff>38101</xdr:rowOff>
    </xdr:from>
    <xdr:to>
      <xdr:col>15</xdr:col>
      <xdr:colOff>607226</xdr:colOff>
      <xdr:row>2207</xdr:row>
      <xdr:rowOff>133351</xdr:rowOff>
    </xdr:to>
    <xdr:sp macro="" textlink="">
      <xdr:nvSpPr>
        <xdr:cNvPr id="164" name="45 Rectángulo redondeado">
          <a:extLst>
            <a:ext uri="{FF2B5EF4-FFF2-40B4-BE49-F238E27FC236}">
              <a16:creationId xmlns:a16="http://schemas.microsoft.com/office/drawing/2014/main" id="{867B92AE-5BA5-4DD0-93D0-A8454DFF1B86}"/>
            </a:ext>
          </a:extLst>
        </xdr:cNvPr>
        <xdr:cNvSpPr/>
      </xdr:nvSpPr>
      <xdr:spPr>
        <a:xfrm>
          <a:off x="14579600" y="17687926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539750</xdr:colOff>
      <xdr:row>2206</xdr:row>
      <xdr:rowOff>38101</xdr:rowOff>
    </xdr:from>
    <xdr:to>
      <xdr:col>15</xdr:col>
      <xdr:colOff>607226</xdr:colOff>
      <xdr:row>2207</xdr:row>
      <xdr:rowOff>133351</xdr:rowOff>
    </xdr:to>
    <xdr:sp macro="" textlink="">
      <xdr:nvSpPr>
        <xdr:cNvPr id="165" name="45 Rectángulo redondeado">
          <a:extLst>
            <a:ext uri="{FF2B5EF4-FFF2-40B4-BE49-F238E27FC236}">
              <a16:creationId xmlns:a16="http://schemas.microsoft.com/office/drawing/2014/main" id="{C8CFA12E-DB5A-45E8-9ACB-FB2D0278C73F}"/>
            </a:ext>
          </a:extLst>
        </xdr:cNvPr>
        <xdr:cNvSpPr/>
      </xdr:nvSpPr>
      <xdr:spPr>
        <a:xfrm>
          <a:off x="14579600" y="17687926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114300</xdr:colOff>
      <xdr:row>2206</xdr:row>
      <xdr:rowOff>9525</xdr:rowOff>
    </xdr:from>
    <xdr:to>
      <xdr:col>4</xdr:col>
      <xdr:colOff>342900</xdr:colOff>
      <xdr:row>2208</xdr:row>
      <xdr:rowOff>133350</xdr:rowOff>
    </xdr:to>
    <xdr:pic>
      <xdr:nvPicPr>
        <xdr:cNvPr id="7261979" name="Picture 2">
          <a:extLst>
            <a:ext uri="{FF2B5EF4-FFF2-40B4-BE49-F238E27FC236}">
              <a16:creationId xmlns:a16="http://schemas.microsoft.com/office/drawing/2014/main" id="{3E760321-1284-4F15-8D43-8D079BAD1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513135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539750</xdr:colOff>
      <xdr:row>2206</xdr:row>
      <xdr:rowOff>38101</xdr:rowOff>
    </xdr:from>
    <xdr:to>
      <xdr:col>15</xdr:col>
      <xdr:colOff>607226</xdr:colOff>
      <xdr:row>2207</xdr:row>
      <xdr:rowOff>133351</xdr:rowOff>
    </xdr:to>
    <xdr:sp macro="" textlink="">
      <xdr:nvSpPr>
        <xdr:cNvPr id="167" name="45 Rectángulo redondeado">
          <a:extLst>
            <a:ext uri="{FF2B5EF4-FFF2-40B4-BE49-F238E27FC236}">
              <a16:creationId xmlns:a16="http://schemas.microsoft.com/office/drawing/2014/main" id="{50420F05-2BDA-4549-B4F7-BE921C8C9408}"/>
            </a:ext>
          </a:extLst>
        </xdr:cNvPr>
        <xdr:cNvSpPr/>
      </xdr:nvSpPr>
      <xdr:spPr>
        <a:xfrm>
          <a:off x="14579600" y="17687926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539750</xdr:colOff>
      <xdr:row>2242</xdr:row>
      <xdr:rowOff>38101</xdr:rowOff>
    </xdr:from>
    <xdr:to>
      <xdr:col>15</xdr:col>
      <xdr:colOff>607226</xdr:colOff>
      <xdr:row>2243</xdr:row>
      <xdr:rowOff>133351</xdr:rowOff>
    </xdr:to>
    <xdr:sp macro="" textlink="">
      <xdr:nvSpPr>
        <xdr:cNvPr id="168" name="45 Rectángulo redondeado">
          <a:extLst>
            <a:ext uri="{FF2B5EF4-FFF2-40B4-BE49-F238E27FC236}">
              <a16:creationId xmlns:a16="http://schemas.microsoft.com/office/drawing/2014/main" id="{77EC08D8-3E34-41D0-960F-338543472D5A}"/>
            </a:ext>
          </a:extLst>
        </xdr:cNvPr>
        <xdr:cNvSpPr/>
      </xdr:nvSpPr>
      <xdr:spPr>
        <a:xfrm>
          <a:off x="14579600" y="23517226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539750</xdr:colOff>
      <xdr:row>2242</xdr:row>
      <xdr:rowOff>38101</xdr:rowOff>
    </xdr:from>
    <xdr:to>
      <xdr:col>15</xdr:col>
      <xdr:colOff>607226</xdr:colOff>
      <xdr:row>2243</xdr:row>
      <xdr:rowOff>133351</xdr:rowOff>
    </xdr:to>
    <xdr:sp macro="" textlink="">
      <xdr:nvSpPr>
        <xdr:cNvPr id="169" name="45 Rectángulo redondeado">
          <a:extLst>
            <a:ext uri="{FF2B5EF4-FFF2-40B4-BE49-F238E27FC236}">
              <a16:creationId xmlns:a16="http://schemas.microsoft.com/office/drawing/2014/main" id="{79F77CCA-C30E-4663-AB60-DD2DC8884FC1}"/>
            </a:ext>
          </a:extLst>
        </xdr:cNvPr>
        <xdr:cNvSpPr/>
      </xdr:nvSpPr>
      <xdr:spPr>
        <a:xfrm>
          <a:off x="14579600" y="23517226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114300</xdr:colOff>
      <xdr:row>2242</xdr:row>
      <xdr:rowOff>9525</xdr:rowOff>
    </xdr:from>
    <xdr:to>
      <xdr:col>4</xdr:col>
      <xdr:colOff>342900</xdr:colOff>
      <xdr:row>2244</xdr:row>
      <xdr:rowOff>133350</xdr:rowOff>
    </xdr:to>
    <xdr:pic>
      <xdr:nvPicPr>
        <xdr:cNvPr id="7261983" name="Picture 2">
          <a:extLst>
            <a:ext uri="{FF2B5EF4-FFF2-40B4-BE49-F238E27FC236}">
              <a16:creationId xmlns:a16="http://schemas.microsoft.com/office/drawing/2014/main" id="{C9F86263-DFC5-446F-B653-266E9DE7C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590097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539750</xdr:colOff>
      <xdr:row>2242</xdr:row>
      <xdr:rowOff>38101</xdr:rowOff>
    </xdr:from>
    <xdr:to>
      <xdr:col>15</xdr:col>
      <xdr:colOff>607226</xdr:colOff>
      <xdr:row>2243</xdr:row>
      <xdr:rowOff>133351</xdr:rowOff>
    </xdr:to>
    <xdr:sp macro="" textlink="">
      <xdr:nvSpPr>
        <xdr:cNvPr id="171" name="45 Rectángulo redondeado">
          <a:extLst>
            <a:ext uri="{FF2B5EF4-FFF2-40B4-BE49-F238E27FC236}">
              <a16:creationId xmlns:a16="http://schemas.microsoft.com/office/drawing/2014/main" id="{5CD3D542-BE8C-4AF0-A42F-18BD3E09222E}"/>
            </a:ext>
          </a:extLst>
        </xdr:cNvPr>
        <xdr:cNvSpPr/>
      </xdr:nvSpPr>
      <xdr:spPr>
        <a:xfrm>
          <a:off x="14579600" y="23517226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539750</xdr:colOff>
      <xdr:row>2276</xdr:row>
      <xdr:rowOff>38101</xdr:rowOff>
    </xdr:from>
    <xdr:to>
      <xdr:col>15</xdr:col>
      <xdr:colOff>607226</xdr:colOff>
      <xdr:row>2277</xdr:row>
      <xdr:rowOff>133351</xdr:rowOff>
    </xdr:to>
    <xdr:sp macro="" textlink="">
      <xdr:nvSpPr>
        <xdr:cNvPr id="172" name="45 Rectángulo redondeado">
          <a:extLst>
            <a:ext uri="{FF2B5EF4-FFF2-40B4-BE49-F238E27FC236}">
              <a16:creationId xmlns:a16="http://schemas.microsoft.com/office/drawing/2014/main" id="{37F2FAAA-CE97-44AE-A38E-544E096B8D43}"/>
            </a:ext>
          </a:extLst>
        </xdr:cNvPr>
        <xdr:cNvSpPr/>
      </xdr:nvSpPr>
      <xdr:spPr>
        <a:xfrm>
          <a:off x="14579600" y="29022676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539750</xdr:colOff>
      <xdr:row>2276</xdr:row>
      <xdr:rowOff>38101</xdr:rowOff>
    </xdr:from>
    <xdr:to>
      <xdr:col>15</xdr:col>
      <xdr:colOff>607226</xdr:colOff>
      <xdr:row>2277</xdr:row>
      <xdr:rowOff>133351</xdr:rowOff>
    </xdr:to>
    <xdr:sp macro="" textlink="">
      <xdr:nvSpPr>
        <xdr:cNvPr id="173" name="45 Rectángulo redondeado">
          <a:extLst>
            <a:ext uri="{FF2B5EF4-FFF2-40B4-BE49-F238E27FC236}">
              <a16:creationId xmlns:a16="http://schemas.microsoft.com/office/drawing/2014/main" id="{C9FBCE30-DBB4-4E7E-BFD4-AC860D2A2642}"/>
            </a:ext>
          </a:extLst>
        </xdr:cNvPr>
        <xdr:cNvSpPr/>
      </xdr:nvSpPr>
      <xdr:spPr>
        <a:xfrm>
          <a:off x="14579600" y="29022676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114300</xdr:colOff>
      <xdr:row>2276</xdr:row>
      <xdr:rowOff>9525</xdr:rowOff>
    </xdr:from>
    <xdr:to>
      <xdr:col>4</xdr:col>
      <xdr:colOff>342900</xdr:colOff>
      <xdr:row>2278</xdr:row>
      <xdr:rowOff>133350</xdr:rowOff>
    </xdr:to>
    <xdr:pic>
      <xdr:nvPicPr>
        <xdr:cNvPr id="7261987" name="Picture 2">
          <a:extLst>
            <a:ext uri="{FF2B5EF4-FFF2-40B4-BE49-F238E27FC236}">
              <a16:creationId xmlns:a16="http://schemas.microsoft.com/office/drawing/2014/main" id="{6F17DA6F-8700-4EF2-B7C2-BE3057A61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663630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539750</xdr:colOff>
      <xdr:row>2276</xdr:row>
      <xdr:rowOff>38101</xdr:rowOff>
    </xdr:from>
    <xdr:to>
      <xdr:col>15</xdr:col>
      <xdr:colOff>607226</xdr:colOff>
      <xdr:row>2277</xdr:row>
      <xdr:rowOff>133351</xdr:rowOff>
    </xdr:to>
    <xdr:sp macro="" textlink="">
      <xdr:nvSpPr>
        <xdr:cNvPr id="175" name="45 Rectángulo redondeado">
          <a:extLst>
            <a:ext uri="{FF2B5EF4-FFF2-40B4-BE49-F238E27FC236}">
              <a16:creationId xmlns:a16="http://schemas.microsoft.com/office/drawing/2014/main" id="{8C0CED3E-4232-451E-A10B-B9EFCF6C16D2}"/>
            </a:ext>
          </a:extLst>
        </xdr:cNvPr>
        <xdr:cNvSpPr/>
      </xdr:nvSpPr>
      <xdr:spPr>
        <a:xfrm>
          <a:off x="14579600" y="29022676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539750</xdr:colOff>
      <xdr:row>2313</xdr:row>
      <xdr:rowOff>38101</xdr:rowOff>
    </xdr:from>
    <xdr:to>
      <xdr:col>15</xdr:col>
      <xdr:colOff>607226</xdr:colOff>
      <xdr:row>2314</xdr:row>
      <xdr:rowOff>133351</xdr:rowOff>
    </xdr:to>
    <xdr:sp macro="" textlink="">
      <xdr:nvSpPr>
        <xdr:cNvPr id="176" name="45 Rectángulo redondeado">
          <a:extLst>
            <a:ext uri="{FF2B5EF4-FFF2-40B4-BE49-F238E27FC236}">
              <a16:creationId xmlns:a16="http://schemas.microsoft.com/office/drawing/2014/main" id="{71003413-A3CB-43EC-9B40-00D28A251C1F}"/>
            </a:ext>
          </a:extLst>
        </xdr:cNvPr>
        <xdr:cNvSpPr/>
      </xdr:nvSpPr>
      <xdr:spPr>
        <a:xfrm>
          <a:off x="14579600" y="35013901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539750</xdr:colOff>
      <xdr:row>2313</xdr:row>
      <xdr:rowOff>38101</xdr:rowOff>
    </xdr:from>
    <xdr:to>
      <xdr:col>15</xdr:col>
      <xdr:colOff>607226</xdr:colOff>
      <xdr:row>2314</xdr:row>
      <xdr:rowOff>133351</xdr:rowOff>
    </xdr:to>
    <xdr:sp macro="" textlink="">
      <xdr:nvSpPr>
        <xdr:cNvPr id="177" name="45 Rectángulo redondeado">
          <a:extLst>
            <a:ext uri="{FF2B5EF4-FFF2-40B4-BE49-F238E27FC236}">
              <a16:creationId xmlns:a16="http://schemas.microsoft.com/office/drawing/2014/main" id="{9FF79741-C37A-4392-8AFE-E49D1F618256}"/>
            </a:ext>
          </a:extLst>
        </xdr:cNvPr>
        <xdr:cNvSpPr/>
      </xdr:nvSpPr>
      <xdr:spPr>
        <a:xfrm>
          <a:off x="14579600" y="35013901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114300</xdr:colOff>
      <xdr:row>2313</xdr:row>
      <xdr:rowOff>9525</xdr:rowOff>
    </xdr:from>
    <xdr:to>
      <xdr:col>4</xdr:col>
      <xdr:colOff>342900</xdr:colOff>
      <xdr:row>2315</xdr:row>
      <xdr:rowOff>133350</xdr:rowOff>
    </xdr:to>
    <xdr:pic>
      <xdr:nvPicPr>
        <xdr:cNvPr id="7261991" name="Picture 2">
          <a:extLst>
            <a:ext uri="{FF2B5EF4-FFF2-40B4-BE49-F238E27FC236}">
              <a16:creationId xmlns:a16="http://schemas.microsoft.com/office/drawing/2014/main" id="{1AD16BAC-BF3D-4C21-A92F-2C8BB7BEA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742307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539750</xdr:colOff>
      <xdr:row>2313</xdr:row>
      <xdr:rowOff>38101</xdr:rowOff>
    </xdr:from>
    <xdr:to>
      <xdr:col>15</xdr:col>
      <xdr:colOff>607226</xdr:colOff>
      <xdr:row>2314</xdr:row>
      <xdr:rowOff>133351</xdr:rowOff>
    </xdr:to>
    <xdr:sp macro="" textlink="">
      <xdr:nvSpPr>
        <xdr:cNvPr id="179" name="45 Rectángulo redondeado">
          <a:extLst>
            <a:ext uri="{FF2B5EF4-FFF2-40B4-BE49-F238E27FC236}">
              <a16:creationId xmlns:a16="http://schemas.microsoft.com/office/drawing/2014/main" id="{8A237F8A-2837-43A3-99A1-1FA4483AF74E}"/>
            </a:ext>
          </a:extLst>
        </xdr:cNvPr>
        <xdr:cNvSpPr/>
      </xdr:nvSpPr>
      <xdr:spPr>
        <a:xfrm>
          <a:off x="14579600" y="35013901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539750</xdr:colOff>
      <xdr:row>2348</xdr:row>
      <xdr:rowOff>38101</xdr:rowOff>
    </xdr:from>
    <xdr:to>
      <xdr:col>15</xdr:col>
      <xdr:colOff>607226</xdr:colOff>
      <xdr:row>2349</xdr:row>
      <xdr:rowOff>133351</xdr:rowOff>
    </xdr:to>
    <xdr:sp macro="" textlink="">
      <xdr:nvSpPr>
        <xdr:cNvPr id="180" name="45 Rectángulo redondeado">
          <a:extLst>
            <a:ext uri="{FF2B5EF4-FFF2-40B4-BE49-F238E27FC236}">
              <a16:creationId xmlns:a16="http://schemas.microsoft.com/office/drawing/2014/main" id="{E2263266-0671-4442-88C0-8B6DAED33E3E}"/>
            </a:ext>
          </a:extLst>
        </xdr:cNvPr>
        <xdr:cNvSpPr/>
      </xdr:nvSpPr>
      <xdr:spPr>
        <a:xfrm>
          <a:off x="14579600" y="40681276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539750</xdr:colOff>
      <xdr:row>2348</xdr:row>
      <xdr:rowOff>38101</xdr:rowOff>
    </xdr:from>
    <xdr:to>
      <xdr:col>15</xdr:col>
      <xdr:colOff>607226</xdr:colOff>
      <xdr:row>2349</xdr:row>
      <xdr:rowOff>133351</xdr:rowOff>
    </xdr:to>
    <xdr:sp macro="" textlink="">
      <xdr:nvSpPr>
        <xdr:cNvPr id="181" name="45 Rectángulo redondeado">
          <a:extLst>
            <a:ext uri="{FF2B5EF4-FFF2-40B4-BE49-F238E27FC236}">
              <a16:creationId xmlns:a16="http://schemas.microsoft.com/office/drawing/2014/main" id="{30210850-896E-4B68-B5E6-29658B09F570}"/>
            </a:ext>
          </a:extLst>
        </xdr:cNvPr>
        <xdr:cNvSpPr/>
      </xdr:nvSpPr>
      <xdr:spPr>
        <a:xfrm>
          <a:off x="14579600" y="40681276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114300</xdr:colOff>
      <xdr:row>2348</xdr:row>
      <xdr:rowOff>9525</xdr:rowOff>
    </xdr:from>
    <xdr:to>
      <xdr:col>4</xdr:col>
      <xdr:colOff>342900</xdr:colOff>
      <xdr:row>2350</xdr:row>
      <xdr:rowOff>133350</xdr:rowOff>
    </xdr:to>
    <xdr:pic>
      <xdr:nvPicPr>
        <xdr:cNvPr id="7261995" name="Picture 2">
          <a:extLst>
            <a:ext uri="{FF2B5EF4-FFF2-40B4-BE49-F238E27FC236}">
              <a16:creationId xmlns:a16="http://schemas.microsoft.com/office/drawing/2014/main" id="{0DA51A4A-2C4B-4208-9158-6A4D1A4A7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817554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539750</xdr:colOff>
      <xdr:row>2348</xdr:row>
      <xdr:rowOff>38101</xdr:rowOff>
    </xdr:from>
    <xdr:to>
      <xdr:col>15</xdr:col>
      <xdr:colOff>607226</xdr:colOff>
      <xdr:row>2349</xdr:row>
      <xdr:rowOff>133351</xdr:rowOff>
    </xdr:to>
    <xdr:sp macro="" textlink="">
      <xdr:nvSpPr>
        <xdr:cNvPr id="183" name="45 Rectángulo redondeado">
          <a:extLst>
            <a:ext uri="{FF2B5EF4-FFF2-40B4-BE49-F238E27FC236}">
              <a16:creationId xmlns:a16="http://schemas.microsoft.com/office/drawing/2014/main" id="{1E49F5EA-771D-4048-86DB-33CADE7EAEA7}"/>
            </a:ext>
          </a:extLst>
        </xdr:cNvPr>
        <xdr:cNvSpPr/>
      </xdr:nvSpPr>
      <xdr:spPr>
        <a:xfrm>
          <a:off x="14579600" y="40681276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539750</xdr:colOff>
      <xdr:row>2382</xdr:row>
      <xdr:rowOff>38101</xdr:rowOff>
    </xdr:from>
    <xdr:to>
      <xdr:col>15</xdr:col>
      <xdr:colOff>607226</xdr:colOff>
      <xdr:row>2383</xdr:row>
      <xdr:rowOff>133351</xdr:rowOff>
    </xdr:to>
    <xdr:sp macro="" textlink="">
      <xdr:nvSpPr>
        <xdr:cNvPr id="184" name="45 Rectángulo redondeado">
          <a:extLst>
            <a:ext uri="{FF2B5EF4-FFF2-40B4-BE49-F238E27FC236}">
              <a16:creationId xmlns:a16="http://schemas.microsoft.com/office/drawing/2014/main" id="{D4BA26CB-4CBD-45E2-BEF5-F8C4D82F9F53}"/>
            </a:ext>
          </a:extLst>
        </xdr:cNvPr>
        <xdr:cNvSpPr/>
      </xdr:nvSpPr>
      <xdr:spPr>
        <a:xfrm>
          <a:off x="14579600" y="46186726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539750</xdr:colOff>
      <xdr:row>2382</xdr:row>
      <xdr:rowOff>38101</xdr:rowOff>
    </xdr:from>
    <xdr:to>
      <xdr:col>15</xdr:col>
      <xdr:colOff>607226</xdr:colOff>
      <xdr:row>2383</xdr:row>
      <xdr:rowOff>133351</xdr:rowOff>
    </xdr:to>
    <xdr:sp macro="" textlink="">
      <xdr:nvSpPr>
        <xdr:cNvPr id="185" name="45 Rectángulo redondeado">
          <a:extLst>
            <a:ext uri="{FF2B5EF4-FFF2-40B4-BE49-F238E27FC236}">
              <a16:creationId xmlns:a16="http://schemas.microsoft.com/office/drawing/2014/main" id="{DE26E4D4-2C65-4DD6-BDE9-60D1B4ACB431}"/>
            </a:ext>
          </a:extLst>
        </xdr:cNvPr>
        <xdr:cNvSpPr/>
      </xdr:nvSpPr>
      <xdr:spPr>
        <a:xfrm>
          <a:off x="14579600" y="46186726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114300</xdr:colOff>
      <xdr:row>2382</xdr:row>
      <xdr:rowOff>9525</xdr:rowOff>
    </xdr:from>
    <xdr:to>
      <xdr:col>4</xdr:col>
      <xdr:colOff>342900</xdr:colOff>
      <xdr:row>2384</xdr:row>
      <xdr:rowOff>133350</xdr:rowOff>
    </xdr:to>
    <xdr:pic>
      <xdr:nvPicPr>
        <xdr:cNvPr id="7261999" name="Picture 2">
          <a:extLst>
            <a:ext uri="{FF2B5EF4-FFF2-40B4-BE49-F238E27FC236}">
              <a16:creationId xmlns:a16="http://schemas.microsoft.com/office/drawing/2014/main" id="{D2A852F4-3492-4524-A88A-5301922AD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891087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539750</xdr:colOff>
      <xdr:row>2382</xdr:row>
      <xdr:rowOff>38101</xdr:rowOff>
    </xdr:from>
    <xdr:to>
      <xdr:col>15</xdr:col>
      <xdr:colOff>607226</xdr:colOff>
      <xdr:row>2383</xdr:row>
      <xdr:rowOff>133351</xdr:rowOff>
    </xdr:to>
    <xdr:sp macro="" textlink="">
      <xdr:nvSpPr>
        <xdr:cNvPr id="187" name="45 Rectángulo redondeado">
          <a:extLst>
            <a:ext uri="{FF2B5EF4-FFF2-40B4-BE49-F238E27FC236}">
              <a16:creationId xmlns:a16="http://schemas.microsoft.com/office/drawing/2014/main" id="{F761D062-F7DF-42CA-8269-87A342EAFA0D}"/>
            </a:ext>
          </a:extLst>
        </xdr:cNvPr>
        <xdr:cNvSpPr/>
      </xdr:nvSpPr>
      <xdr:spPr>
        <a:xfrm>
          <a:off x="14579600" y="46186726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539750</xdr:colOff>
      <xdr:row>2417</xdr:row>
      <xdr:rowOff>38101</xdr:rowOff>
    </xdr:from>
    <xdr:to>
      <xdr:col>15</xdr:col>
      <xdr:colOff>607226</xdr:colOff>
      <xdr:row>2418</xdr:row>
      <xdr:rowOff>133351</xdr:rowOff>
    </xdr:to>
    <xdr:sp macro="" textlink="">
      <xdr:nvSpPr>
        <xdr:cNvPr id="188" name="45 Rectángulo redondeado">
          <a:extLst>
            <a:ext uri="{FF2B5EF4-FFF2-40B4-BE49-F238E27FC236}">
              <a16:creationId xmlns:a16="http://schemas.microsoft.com/office/drawing/2014/main" id="{887A811F-9AFE-4B65-B443-6FBD026A9919}"/>
            </a:ext>
          </a:extLst>
        </xdr:cNvPr>
        <xdr:cNvSpPr/>
      </xdr:nvSpPr>
      <xdr:spPr>
        <a:xfrm>
          <a:off x="14579600" y="51854101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539750</xdr:colOff>
      <xdr:row>2417</xdr:row>
      <xdr:rowOff>38101</xdr:rowOff>
    </xdr:from>
    <xdr:to>
      <xdr:col>15</xdr:col>
      <xdr:colOff>607226</xdr:colOff>
      <xdr:row>2418</xdr:row>
      <xdr:rowOff>133351</xdr:rowOff>
    </xdr:to>
    <xdr:sp macro="" textlink="">
      <xdr:nvSpPr>
        <xdr:cNvPr id="189" name="45 Rectángulo redondeado">
          <a:extLst>
            <a:ext uri="{FF2B5EF4-FFF2-40B4-BE49-F238E27FC236}">
              <a16:creationId xmlns:a16="http://schemas.microsoft.com/office/drawing/2014/main" id="{5C911A20-23DC-40FA-8CEF-09D24665606F}"/>
            </a:ext>
          </a:extLst>
        </xdr:cNvPr>
        <xdr:cNvSpPr/>
      </xdr:nvSpPr>
      <xdr:spPr>
        <a:xfrm>
          <a:off x="14579600" y="51854101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114300</xdr:colOff>
      <xdr:row>2417</xdr:row>
      <xdr:rowOff>9525</xdr:rowOff>
    </xdr:from>
    <xdr:to>
      <xdr:col>4</xdr:col>
      <xdr:colOff>342900</xdr:colOff>
      <xdr:row>2419</xdr:row>
      <xdr:rowOff>133350</xdr:rowOff>
    </xdr:to>
    <xdr:pic>
      <xdr:nvPicPr>
        <xdr:cNvPr id="7262003" name="Picture 2">
          <a:extLst>
            <a:ext uri="{FF2B5EF4-FFF2-40B4-BE49-F238E27FC236}">
              <a16:creationId xmlns:a16="http://schemas.microsoft.com/office/drawing/2014/main" id="{10334761-39EA-4D94-9844-8DC318D52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966335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539750</xdr:colOff>
      <xdr:row>2417</xdr:row>
      <xdr:rowOff>38101</xdr:rowOff>
    </xdr:from>
    <xdr:to>
      <xdr:col>15</xdr:col>
      <xdr:colOff>607226</xdr:colOff>
      <xdr:row>2418</xdr:row>
      <xdr:rowOff>133351</xdr:rowOff>
    </xdr:to>
    <xdr:sp macro="" textlink="">
      <xdr:nvSpPr>
        <xdr:cNvPr id="191" name="45 Rectángulo redondeado">
          <a:extLst>
            <a:ext uri="{FF2B5EF4-FFF2-40B4-BE49-F238E27FC236}">
              <a16:creationId xmlns:a16="http://schemas.microsoft.com/office/drawing/2014/main" id="{2ACAB7EB-5A27-4396-B8C4-29C7E6FF72EA}"/>
            </a:ext>
          </a:extLst>
        </xdr:cNvPr>
        <xdr:cNvSpPr/>
      </xdr:nvSpPr>
      <xdr:spPr>
        <a:xfrm>
          <a:off x="14579600" y="51854101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539750</xdr:colOff>
      <xdr:row>2452</xdr:row>
      <xdr:rowOff>38101</xdr:rowOff>
    </xdr:from>
    <xdr:to>
      <xdr:col>15</xdr:col>
      <xdr:colOff>607226</xdr:colOff>
      <xdr:row>2453</xdr:row>
      <xdr:rowOff>133351</xdr:rowOff>
    </xdr:to>
    <xdr:sp macro="" textlink="">
      <xdr:nvSpPr>
        <xdr:cNvPr id="192" name="45 Rectángulo redondeado">
          <a:extLst>
            <a:ext uri="{FF2B5EF4-FFF2-40B4-BE49-F238E27FC236}">
              <a16:creationId xmlns:a16="http://schemas.microsoft.com/office/drawing/2014/main" id="{699AEE80-2E79-471A-8B38-B14AB9183B56}"/>
            </a:ext>
          </a:extLst>
        </xdr:cNvPr>
        <xdr:cNvSpPr/>
      </xdr:nvSpPr>
      <xdr:spPr>
        <a:xfrm>
          <a:off x="14579600" y="57521476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539750</xdr:colOff>
      <xdr:row>2452</xdr:row>
      <xdr:rowOff>38101</xdr:rowOff>
    </xdr:from>
    <xdr:to>
      <xdr:col>15</xdr:col>
      <xdr:colOff>607226</xdr:colOff>
      <xdr:row>2453</xdr:row>
      <xdr:rowOff>133351</xdr:rowOff>
    </xdr:to>
    <xdr:sp macro="" textlink="">
      <xdr:nvSpPr>
        <xdr:cNvPr id="193" name="45 Rectángulo redondeado">
          <a:extLst>
            <a:ext uri="{FF2B5EF4-FFF2-40B4-BE49-F238E27FC236}">
              <a16:creationId xmlns:a16="http://schemas.microsoft.com/office/drawing/2014/main" id="{12038612-7749-49AF-AF0E-CCB1E5E8A5E8}"/>
            </a:ext>
          </a:extLst>
        </xdr:cNvPr>
        <xdr:cNvSpPr/>
      </xdr:nvSpPr>
      <xdr:spPr>
        <a:xfrm>
          <a:off x="14579600" y="57521476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114300</xdr:colOff>
      <xdr:row>2452</xdr:row>
      <xdr:rowOff>9525</xdr:rowOff>
    </xdr:from>
    <xdr:to>
      <xdr:col>4</xdr:col>
      <xdr:colOff>342900</xdr:colOff>
      <xdr:row>2454</xdr:row>
      <xdr:rowOff>133350</xdr:rowOff>
    </xdr:to>
    <xdr:pic>
      <xdr:nvPicPr>
        <xdr:cNvPr id="7262007" name="Picture 2">
          <a:extLst>
            <a:ext uri="{FF2B5EF4-FFF2-40B4-BE49-F238E27FC236}">
              <a16:creationId xmlns:a16="http://schemas.microsoft.com/office/drawing/2014/main" id="{1267C5B2-A4C3-44FA-82A8-E6804ED7A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041582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539750</xdr:colOff>
      <xdr:row>2452</xdr:row>
      <xdr:rowOff>38101</xdr:rowOff>
    </xdr:from>
    <xdr:to>
      <xdr:col>15</xdr:col>
      <xdr:colOff>607226</xdr:colOff>
      <xdr:row>2453</xdr:row>
      <xdr:rowOff>133351</xdr:rowOff>
    </xdr:to>
    <xdr:sp macro="" textlink="">
      <xdr:nvSpPr>
        <xdr:cNvPr id="195" name="45 Rectángulo redondeado">
          <a:extLst>
            <a:ext uri="{FF2B5EF4-FFF2-40B4-BE49-F238E27FC236}">
              <a16:creationId xmlns:a16="http://schemas.microsoft.com/office/drawing/2014/main" id="{790F90BC-5FD2-4EC2-9B33-E757B245D3C5}"/>
            </a:ext>
          </a:extLst>
        </xdr:cNvPr>
        <xdr:cNvSpPr/>
      </xdr:nvSpPr>
      <xdr:spPr>
        <a:xfrm>
          <a:off x="14579600" y="57521476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539750</xdr:colOff>
      <xdr:row>2487</xdr:row>
      <xdr:rowOff>38101</xdr:rowOff>
    </xdr:from>
    <xdr:to>
      <xdr:col>15</xdr:col>
      <xdr:colOff>607226</xdr:colOff>
      <xdr:row>2488</xdr:row>
      <xdr:rowOff>133351</xdr:rowOff>
    </xdr:to>
    <xdr:sp macro="" textlink="">
      <xdr:nvSpPr>
        <xdr:cNvPr id="196" name="45 Rectángulo redondeado">
          <a:extLst>
            <a:ext uri="{FF2B5EF4-FFF2-40B4-BE49-F238E27FC236}">
              <a16:creationId xmlns:a16="http://schemas.microsoft.com/office/drawing/2014/main" id="{D178F41D-E0F8-47D6-94D6-AFD343DDC4F6}"/>
            </a:ext>
          </a:extLst>
        </xdr:cNvPr>
        <xdr:cNvSpPr/>
      </xdr:nvSpPr>
      <xdr:spPr>
        <a:xfrm>
          <a:off x="14579600" y="63188851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539750</xdr:colOff>
      <xdr:row>2487</xdr:row>
      <xdr:rowOff>38101</xdr:rowOff>
    </xdr:from>
    <xdr:to>
      <xdr:col>15</xdr:col>
      <xdr:colOff>607226</xdr:colOff>
      <xdr:row>2488</xdr:row>
      <xdr:rowOff>133351</xdr:rowOff>
    </xdr:to>
    <xdr:sp macro="" textlink="">
      <xdr:nvSpPr>
        <xdr:cNvPr id="197" name="45 Rectángulo redondeado">
          <a:extLst>
            <a:ext uri="{FF2B5EF4-FFF2-40B4-BE49-F238E27FC236}">
              <a16:creationId xmlns:a16="http://schemas.microsoft.com/office/drawing/2014/main" id="{8DE7D8E4-EC52-4C2A-952A-0408CA9A3D55}"/>
            </a:ext>
          </a:extLst>
        </xdr:cNvPr>
        <xdr:cNvSpPr/>
      </xdr:nvSpPr>
      <xdr:spPr>
        <a:xfrm>
          <a:off x="14579600" y="63188851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114300</xdr:colOff>
      <xdr:row>2487</xdr:row>
      <xdr:rowOff>9525</xdr:rowOff>
    </xdr:from>
    <xdr:to>
      <xdr:col>4</xdr:col>
      <xdr:colOff>342900</xdr:colOff>
      <xdr:row>2489</xdr:row>
      <xdr:rowOff>133350</xdr:rowOff>
    </xdr:to>
    <xdr:pic>
      <xdr:nvPicPr>
        <xdr:cNvPr id="7262011" name="Picture 2">
          <a:extLst>
            <a:ext uri="{FF2B5EF4-FFF2-40B4-BE49-F238E27FC236}">
              <a16:creationId xmlns:a16="http://schemas.microsoft.com/office/drawing/2014/main" id="{C6F39E50-0D3C-491C-8E55-34D92D4F7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116830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539750</xdr:colOff>
      <xdr:row>2487</xdr:row>
      <xdr:rowOff>38101</xdr:rowOff>
    </xdr:from>
    <xdr:to>
      <xdr:col>15</xdr:col>
      <xdr:colOff>607226</xdr:colOff>
      <xdr:row>2488</xdr:row>
      <xdr:rowOff>133351</xdr:rowOff>
    </xdr:to>
    <xdr:sp macro="" textlink="">
      <xdr:nvSpPr>
        <xdr:cNvPr id="199" name="45 Rectángulo redondeado">
          <a:extLst>
            <a:ext uri="{FF2B5EF4-FFF2-40B4-BE49-F238E27FC236}">
              <a16:creationId xmlns:a16="http://schemas.microsoft.com/office/drawing/2014/main" id="{E7EB628A-9FC7-45DE-A474-92070A9E40F8}"/>
            </a:ext>
          </a:extLst>
        </xdr:cNvPr>
        <xdr:cNvSpPr/>
      </xdr:nvSpPr>
      <xdr:spPr>
        <a:xfrm>
          <a:off x="14579600" y="63188851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539750</xdr:colOff>
      <xdr:row>2522</xdr:row>
      <xdr:rowOff>38101</xdr:rowOff>
    </xdr:from>
    <xdr:to>
      <xdr:col>15</xdr:col>
      <xdr:colOff>607226</xdr:colOff>
      <xdr:row>2523</xdr:row>
      <xdr:rowOff>133351</xdr:rowOff>
    </xdr:to>
    <xdr:sp macro="" textlink="">
      <xdr:nvSpPr>
        <xdr:cNvPr id="200" name="45 Rectángulo redondeado">
          <a:extLst>
            <a:ext uri="{FF2B5EF4-FFF2-40B4-BE49-F238E27FC236}">
              <a16:creationId xmlns:a16="http://schemas.microsoft.com/office/drawing/2014/main" id="{61F36F7C-7B8D-4818-84A1-F73C3C0ED5A9}"/>
            </a:ext>
          </a:extLst>
        </xdr:cNvPr>
        <xdr:cNvSpPr/>
      </xdr:nvSpPr>
      <xdr:spPr>
        <a:xfrm>
          <a:off x="14579600" y="68856226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539750</xdr:colOff>
      <xdr:row>2522</xdr:row>
      <xdr:rowOff>38101</xdr:rowOff>
    </xdr:from>
    <xdr:to>
      <xdr:col>15</xdr:col>
      <xdr:colOff>607226</xdr:colOff>
      <xdr:row>2523</xdr:row>
      <xdr:rowOff>133351</xdr:rowOff>
    </xdr:to>
    <xdr:sp macro="" textlink="">
      <xdr:nvSpPr>
        <xdr:cNvPr id="201" name="45 Rectángulo redondeado">
          <a:extLst>
            <a:ext uri="{FF2B5EF4-FFF2-40B4-BE49-F238E27FC236}">
              <a16:creationId xmlns:a16="http://schemas.microsoft.com/office/drawing/2014/main" id="{B9F895AB-D1EC-43BF-B489-8851582F39DB}"/>
            </a:ext>
          </a:extLst>
        </xdr:cNvPr>
        <xdr:cNvSpPr/>
      </xdr:nvSpPr>
      <xdr:spPr>
        <a:xfrm>
          <a:off x="14579600" y="68856226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114300</xdr:colOff>
      <xdr:row>2522</xdr:row>
      <xdr:rowOff>9525</xdr:rowOff>
    </xdr:from>
    <xdr:to>
      <xdr:col>4</xdr:col>
      <xdr:colOff>342900</xdr:colOff>
      <xdr:row>2524</xdr:row>
      <xdr:rowOff>133350</xdr:rowOff>
    </xdr:to>
    <xdr:pic>
      <xdr:nvPicPr>
        <xdr:cNvPr id="7262015" name="Picture 2">
          <a:extLst>
            <a:ext uri="{FF2B5EF4-FFF2-40B4-BE49-F238E27FC236}">
              <a16:creationId xmlns:a16="http://schemas.microsoft.com/office/drawing/2014/main" id="{D5DEAC7A-9B9B-40C6-BA73-B52A8154B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192077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539750</xdr:colOff>
      <xdr:row>2522</xdr:row>
      <xdr:rowOff>38101</xdr:rowOff>
    </xdr:from>
    <xdr:to>
      <xdr:col>15</xdr:col>
      <xdr:colOff>607226</xdr:colOff>
      <xdr:row>2523</xdr:row>
      <xdr:rowOff>133351</xdr:rowOff>
    </xdr:to>
    <xdr:sp macro="" textlink="">
      <xdr:nvSpPr>
        <xdr:cNvPr id="203" name="45 Rectángulo redondeado">
          <a:extLst>
            <a:ext uri="{FF2B5EF4-FFF2-40B4-BE49-F238E27FC236}">
              <a16:creationId xmlns:a16="http://schemas.microsoft.com/office/drawing/2014/main" id="{B2716700-DD6B-4992-B3EA-52BD8C886368}"/>
            </a:ext>
          </a:extLst>
        </xdr:cNvPr>
        <xdr:cNvSpPr/>
      </xdr:nvSpPr>
      <xdr:spPr>
        <a:xfrm>
          <a:off x="14579600" y="68856226"/>
          <a:ext cx="1029501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530225</xdr:colOff>
      <xdr:row>2557</xdr:row>
      <xdr:rowOff>38101</xdr:rowOff>
    </xdr:from>
    <xdr:to>
      <xdr:col>15</xdr:col>
      <xdr:colOff>600807</xdr:colOff>
      <xdr:row>2558</xdr:row>
      <xdr:rowOff>133351</xdr:rowOff>
    </xdr:to>
    <xdr:sp macro="" textlink="">
      <xdr:nvSpPr>
        <xdr:cNvPr id="204" name="45 Rectángulo redondeado">
          <a:extLst>
            <a:ext uri="{FF2B5EF4-FFF2-40B4-BE49-F238E27FC236}">
              <a16:creationId xmlns:a16="http://schemas.microsoft.com/office/drawing/2014/main" id="{0A7AB3FA-59CF-47BD-B4E0-5F4B4C7AD876}"/>
            </a:ext>
          </a:extLst>
        </xdr:cNvPr>
        <xdr:cNvSpPr/>
      </xdr:nvSpPr>
      <xdr:spPr>
        <a:xfrm>
          <a:off x="15093950" y="523876"/>
          <a:ext cx="946882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2558</xdr:row>
      <xdr:rowOff>66675</xdr:rowOff>
    </xdr:from>
    <xdr:to>
      <xdr:col>4</xdr:col>
      <xdr:colOff>523875</xdr:colOff>
      <xdr:row>2560</xdr:row>
      <xdr:rowOff>190500</xdr:rowOff>
    </xdr:to>
    <xdr:pic>
      <xdr:nvPicPr>
        <xdr:cNvPr id="7262018" name="Picture 2">
          <a:extLst>
            <a:ext uri="{FF2B5EF4-FFF2-40B4-BE49-F238E27FC236}">
              <a16:creationId xmlns:a16="http://schemas.microsoft.com/office/drawing/2014/main" id="{400130B5-BB74-4EF7-9760-0AECBF116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2698967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2592</xdr:row>
      <xdr:rowOff>38101</xdr:rowOff>
    </xdr:from>
    <xdr:to>
      <xdr:col>15</xdr:col>
      <xdr:colOff>600807</xdr:colOff>
      <xdr:row>2593</xdr:row>
      <xdr:rowOff>133351</xdr:rowOff>
    </xdr:to>
    <xdr:sp macro="" textlink="">
      <xdr:nvSpPr>
        <xdr:cNvPr id="206" name="45 Rectángulo redondeado">
          <a:extLst>
            <a:ext uri="{FF2B5EF4-FFF2-40B4-BE49-F238E27FC236}">
              <a16:creationId xmlns:a16="http://schemas.microsoft.com/office/drawing/2014/main" id="{D6732603-1D0D-4C7D-A5D6-1E1CD0AAF7B5}"/>
            </a:ext>
          </a:extLst>
        </xdr:cNvPr>
        <xdr:cNvSpPr/>
      </xdr:nvSpPr>
      <xdr:spPr>
        <a:xfrm>
          <a:off x="15093950" y="6191251"/>
          <a:ext cx="946882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2593</xdr:row>
      <xdr:rowOff>66675</xdr:rowOff>
    </xdr:from>
    <xdr:to>
      <xdr:col>4</xdr:col>
      <xdr:colOff>523875</xdr:colOff>
      <xdr:row>2595</xdr:row>
      <xdr:rowOff>190500</xdr:rowOff>
    </xdr:to>
    <xdr:pic>
      <xdr:nvPicPr>
        <xdr:cNvPr id="7262020" name="Picture 2">
          <a:extLst>
            <a:ext uri="{FF2B5EF4-FFF2-40B4-BE49-F238E27FC236}">
              <a16:creationId xmlns:a16="http://schemas.microsoft.com/office/drawing/2014/main" id="{A4866693-404B-4EAF-B541-8F3EDFC66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341429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2627</xdr:row>
      <xdr:rowOff>38101</xdr:rowOff>
    </xdr:from>
    <xdr:to>
      <xdr:col>15</xdr:col>
      <xdr:colOff>600807</xdr:colOff>
      <xdr:row>2628</xdr:row>
      <xdr:rowOff>133351</xdr:rowOff>
    </xdr:to>
    <xdr:sp macro="" textlink="">
      <xdr:nvSpPr>
        <xdr:cNvPr id="208" name="45 Rectángulo redondeado">
          <a:extLst>
            <a:ext uri="{FF2B5EF4-FFF2-40B4-BE49-F238E27FC236}">
              <a16:creationId xmlns:a16="http://schemas.microsoft.com/office/drawing/2014/main" id="{1958AB94-5885-419F-AB2A-5D8903220604}"/>
            </a:ext>
          </a:extLst>
        </xdr:cNvPr>
        <xdr:cNvSpPr/>
      </xdr:nvSpPr>
      <xdr:spPr>
        <a:xfrm>
          <a:off x="15093950" y="11858626"/>
          <a:ext cx="946882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2628</xdr:row>
      <xdr:rowOff>66675</xdr:rowOff>
    </xdr:from>
    <xdr:to>
      <xdr:col>4</xdr:col>
      <xdr:colOff>523875</xdr:colOff>
      <xdr:row>2630</xdr:row>
      <xdr:rowOff>190500</xdr:rowOff>
    </xdr:to>
    <xdr:pic>
      <xdr:nvPicPr>
        <xdr:cNvPr id="7262022" name="Picture 2">
          <a:extLst>
            <a:ext uri="{FF2B5EF4-FFF2-40B4-BE49-F238E27FC236}">
              <a16:creationId xmlns:a16="http://schemas.microsoft.com/office/drawing/2014/main" id="{7E72F3D6-43D3-4A76-A145-77C8E602E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4129622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2665</xdr:row>
      <xdr:rowOff>38101</xdr:rowOff>
    </xdr:from>
    <xdr:to>
      <xdr:col>15</xdr:col>
      <xdr:colOff>600807</xdr:colOff>
      <xdr:row>2666</xdr:row>
      <xdr:rowOff>133351</xdr:rowOff>
    </xdr:to>
    <xdr:sp macro="" textlink="">
      <xdr:nvSpPr>
        <xdr:cNvPr id="210" name="45 Rectángulo redondeado">
          <a:extLst>
            <a:ext uri="{FF2B5EF4-FFF2-40B4-BE49-F238E27FC236}">
              <a16:creationId xmlns:a16="http://schemas.microsoft.com/office/drawing/2014/main" id="{9F02C6F2-3DDA-4BA1-9190-3CDB33694F24}"/>
            </a:ext>
          </a:extLst>
        </xdr:cNvPr>
        <xdr:cNvSpPr/>
      </xdr:nvSpPr>
      <xdr:spPr>
        <a:xfrm>
          <a:off x="15093950" y="18011776"/>
          <a:ext cx="946882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2666</xdr:row>
      <xdr:rowOff>66675</xdr:rowOff>
    </xdr:from>
    <xdr:to>
      <xdr:col>4</xdr:col>
      <xdr:colOff>523875</xdr:colOff>
      <xdr:row>2668</xdr:row>
      <xdr:rowOff>190500</xdr:rowOff>
    </xdr:to>
    <xdr:pic>
      <xdr:nvPicPr>
        <xdr:cNvPr id="7262024" name="Picture 2">
          <a:extLst>
            <a:ext uri="{FF2B5EF4-FFF2-40B4-BE49-F238E27FC236}">
              <a16:creationId xmlns:a16="http://schemas.microsoft.com/office/drawing/2014/main" id="{D13F04E1-67AB-4AD1-909B-9506619CD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489638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2704</xdr:row>
      <xdr:rowOff>38101</xdr:rowOff>
    </xdr:from>
    <xdr:to>
      <xdr:col>15</xdr:col>
      <xdr:colOff>600807</xdr:colOff>
      <xdr:row>2705</xdr:row>
      <xdr:rowOff>133351</xdr:rowOff>
    </xdr:to>
    <xdr:sp macro="" textlink="">
      <xdr:nvSpPr>
        <xdr:cNvPr id="212" name="45 Rectángulo redondeado">
          <a:extLst>
            <a:ext uri="{FF2B5EF4-FFF2-40B4-BE49-F238E27FC236}">
              <a16:creationId xmlns:a16="http://schemas.microsoft.com/office/drawing/2014/main" id="{36F8CBA9-2378-4B62-957B-B2FD95CDE255}"/>
            </a:ext>
          </a:extLst>
        </xdr:cNvPr>
        <xdr:cNvSpPr/>
      </xdr:nvSpPr>
      <xdr:spPr>
        <a:xfrm>
          <a:off x="15093950" y="24326851"/>
          <a:ext cx="946882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2705</xdr:row>
      <xdr:rowOff>66675</xdr:rowOff>
    </xdr:from>
    <xdr:to>
      <xdr:col>4</xdr:col>
      <xdr:colOff>523875</xdr:colOff>
      <xdr:row>2707</xdr:row>
      <xdr:rowOff>190500</xdr:rowOff>
    </xdr:to>
    <xdr:pic>
      <xdr:nvPicPr>
        <xdr:cNvPr id="7262026" name="Picture 2">
          <a:extLst>
            <a:ext uri="{FF2B5EF4-FFF2-40B4-BE49-F238E27FC236}">
              <a16:creationId xmlns:a16="http://schemas.microsoft.com/office/drawing/2014/main" id="{9C99009A-1F34-42D1-A15E-E540AE4B8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5680292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2742</xdr:row>
      <xdr:rowOff>38101</xdr:rowOff>
    </xdr:from>
    <xdr:to>
      <xdr:col>15</xdr:col>
      <xdr:colOff>600807</xdr:colOff>
      <xdr:row>2743</xdr:row>
      <xdr:rowOff>133351</xdr:rowOff>
    </xdr:to>
    <xdr:sp macro="" textlink="">
      <xdr:nvSpPr>
        <xdr:cNvPr id="214" name="45 Rectángulo redondeado">
          <a:extLst>
            <a:ext uri="{FF2B5EF4-FFF2-40B4-BE49-F238E27FC236}">
              <a16:creationId xmlns:a16="http://schemas.microsoft.com/office/drawing/2014/main" id="{A777669E-4A1F-4D4B-9FB0-691C4B4CAB54}"/>
            </a:ext>
          </a:extLst>
        </xdr:cNvPr>
        <xdr:cNvSpPr/>
      </xdr:nvSpPr>
      <xdr:spPr>
        <a:xfrm>
          <a:off x="15093950" y="30480001"/>
          <a:ext cx="946882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2743</xdr:row>
      <xdr:rowOff>66675</xdr:rowOff>
    </xdr:from>
    <xdr:to>
      <xdr:col>4</xdr:col>
      <xdr:colOff>523875</xdr:colOff>
      <xdr:row>2745</xdr:row>
      <xdr:rowOff>190500</xdr:rowOff>
    </xdr:to>
    <xdr:pic>
      <xdr:nvPicPr>
        <xdr:cNvPr id="7262028" name="Picture 2">
          <a:extLst>
            <a:ext uri="{FF2B5EF4-FFF2-40B4-BE49-F238E27FC236}">
              <a16:creationId xmlns:a16="http://schemas.microsoft.com/office/drawing/2014/main" id="{78B66F52-6633-4599-A246-0BFCE08B7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644705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2777</xdr:row>
      <xdr:rowOff>38101</xdr:rowOff>
    </xdr:from>
    <xdr:to>
      <xdr:col>15</xdr:col>
      <xdr:colOff>600807</xdr:colOff>
      <xdr:row>2778</xdr:row>
      <xdr:rowOff>133351</xdr:rowOff>
    </xdr:to>
    <xdr:sp macro="" textlink="">
      <xdr:nvSpPr>
        <xdr:cNvPr id="216" name="45 Rectángulo redondeado">
          <a:extLst>
            <a:ext uri="{FF2B5EF4-FFF2-40B4-BE49-F238E27FC236}">
              <a16:creationId xmlns:a16="http://schemas.microsoft.com/office/drawing/2014/main" id="{B9218BDB-3E10-4BF8-BD32-14557007325B}"/>
            </a:ext>
          </a:extLst>
        </xdr:cNvPr>
        <xdr:cNvSpPr/>
      </xdr:nvSpPr>
      <xdr:spPr>
        <a:xfrm>
          <a:off x="15093950" y="36147376"/>
          <a:ext cx="946882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2778</xdr:row>
      <xdr:rowOff>66675</xdr:rowOff>
    </xdr:from>
    <xdr:to>
      <xdr:col>4</xdr:col>
      <xdr:colOff>523875</xdr:colOff>
      <xdr:row>2780</xdr:row>
      <xdr:rowOff>190500</xdr:rowOff>
    </xdr:to>
    <xdr:pic>
      <xdr:nvPicPr>
        <xdr:cNvPr id="7262030" name="Picture 2">
          <a:extLst>
            <a:ext uri="{FF2B5EF4-FFF2-40B4-BE49-F238E27FC236}">
              <a16:creationId xmlns:a16="http://schemas.microsoft.com/office/drawing/2014/main" id="{507AFAD7-7E07-4360-BD41-69A000D10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7156667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2812</xdr:row>
      <xdr:rowOff>38101</xdr:rowOff>
    </xdr:from>
    <xdr:to>
      <xdr:col>15</xdr:col>
      <xdr:colOff>600807</xdr:colOff>
      <xdr:row>2813</xdr:row>
      <xdr:rowOff>133351</xdr:rowOff>
    </xdr:to>
    <xdr:sp macro="" textlink="">
      <xdr:nvSpPr>
        <xdr:cNvPr id="218" name="45 Rectángulo redondeado">
          <a:extLst>
            <a:ext uri="{FF2B5EF4-FFF2-40B4-BE49-F238E27FC236}">
              <a16:creationId xmlns:a16="http://schemas.microsoft.com/office/drawing/2014/main" id="{67DB45FA-1C69-446C-A38B-B22EA65D3C8E}"/>
            </a:ext>
          </a:extLst>
        </xdr:cNvPr>
        <xdr:cNvSpPr/>
      </xdr:nvSpPr>
      <xdr:spPr>
        <a:xfrm>
          <a:off x="15093950" y="41814751"/>
          <a:ext cx="946882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2813</xdr:row>
      <xdr:rowOff>66675</xdr:rowOff>
    </xdr:from>
    <xdr:to>
      <xdr:col>4</xdr:col>
      <xdr:colOff>523875</xdr:colOff>
      <xdr:row>2815</xdr:row>
      <xdr:rowOff>190500</xdr:rowOff>
    </xdr:to>
    <xdr:pic>
      <xdr:nvPicPr>
        <xdr:cNvPr id="7262032" name="Picture 2">
          <a:extLst>
            <a:ext uri="{FF2B5EF4-FFF2-40B4-BE49-F238E27FC236}">
              <a16:creationId xmlns:a16="http://schemas.microsoft.com/office/drawing/2014/main" id="{FEFA5F16-B216-45AB-AFAF-72190E172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787199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2848</xdr:row>
      <xdr:rowOff>38101</xdr:rowOff>
    </xdr:from>
    <xdr:to>
      <xdr:col>15</xdr:col>
      <xdr:colOff>600807</xdr:colOff>
      <xdr:row>2849</xdr:row>
      <xdr:rowOff>133351</xdr:rowOff>
    </xdr:to>
    <xdr:sp macro="" textlink="">
      <xdr:nvSpPr>
        <xdr:cNvPr id="220" name="45 Rectángulo redondeado">
          <a:extLst>
            <a:ext uri="{FF2B5EF4-FFF2-40B4-BE49-F238E27FC236}">
              <a16:creationId xmlns:a16="http://schemas.microsoft.com/office/drawing/2014/main" id="{0FCFAD3F-F77F-4556-A2C8-22402E2A229A}"/>
            </a:ext>
          </a:extLst>
        </xdr:cNvPr>
        <xdr:cNvSpPr/>
      </xdr:nvSpPr>
      <xdr:spPr>
        <a:xfrm>
          <a:off x="15093950" y="47644051"/>
          <a:ext cx="946882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2849</xdr:row>
      <xdr:rowOff>66675</xdr:rowOff>
    </xdr:from>
    <xdr:to>
      <xdr:col>4</xdr:col>
      <xdr:colOff>523875</xdr:colOff>
      <xdr:row>2851</xdr:row>
      <xdr:rowOff>190500</xdr:rowOff>
    </xdr:to>
    <xdr:pic>
      <xdr:nvPicPr>
        <xdr:cNvPr id="7262034" name="Picture 2">
          <a:extLst>
            <a:ext uri="{FF2B5EF4-FFF2-40B4-BE49-F238E27FC236}">
              <a16:creationId xmlns:a16="http://schemas.microsoft.com/office/drawing/2014/main" id="{93872516-8B9F-4FC4-BD71-8D9A2CF25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8604467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2884</xdr:row>
      <xdr:rowOff>38101</xdr:rowOff>
    </xdr:from>
    <xdr:to>
      <xdr:col>15</xdr:col>
      <xdr:colOff>600807</xdr:colOff>
      <xdr:row>2885</xdr:row>
      <xdr:rowOff>133351</xdr:rowOff>
    </xdr:to>
    <xdr:sp macro="" textlink="">
      <xdr:nvSpPr>
        <xdr:cNvPr id="222" name="45 Rectángulo redondeado">
          <a:extLst>
            <a:ext uri="{FF2B5EF4-FFF2-40B4-BE49-F238E27FC236}">
              <a16:creationId xmlns:a16="http://schemas.microsoft.com/office/drawing/2014/main" id="{78A3757A-AD25-4234-BE10-0BC4EA698A65}"/>
            </a:ext>
          </a:extLst>
        </xdr:cNvPr>
        <xdr:cNvSpPr/>
      </xdr:nvSpPr>
      <xdr:spPr>
        <a:xfrm>
          <a:off x="15093950" y="53473351"/>
          <a:ext cx="946882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2885</xdr:row>
      <xdr:rowOff>66675</xdr:rowOff>
    </xdr:from>
    <xdr:to>
      <xdr:col>4</xdr:col>
      <xdr:colOff>523875</xdr:colOff>
      <xdr:row>2887</xdr:row>
      <xdr:rowOff>190500</xdr:rowOff>
    </xdr:to>
    <xdr:pic>
      <xdr:nvPicPr>
        <xdr:cNvPr id="7262036" name="Picture 2">
          <a:extLst>
            <a:ext uri="{FF2B5EF4-FFF2-40B4-BE49-F238E27FC236}">
              <a16:creationId xmlns:a16="http://schemas.microsoft.com/office/drawing/2014/main" id="{427BDFA6-1B54-456C-A8AF-C6ED2A49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33694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2920</xdr:row>
      <xdr:rowOff>38101</xdr:rowOff>
    </xdr:from>
    <xdr:to>
      <xdr:col>15</xdr:col>
      <xdr:colOff>600807</xdr:colOff>
      <xdr:row>2921</xdr:row>
      <xdr:rowOff>133351</xdr:rowOff>
    </xdr:to>
    <xdr:sp macro="" textlink="">
      <xdr:nvSpPr>
        <xdr:cNvPr id="224" name="45 Rectángulo redondeado">
          <a:extLst>
            <a:ext uri="{FF2B5EF4-FFF2-40B4-BE49-F238E27FC236}">
              <a16:creationId xmlns:a16="http://schemas.microsoft.com/office/drawing/2014/main" id="{22035191-70EF-4DC2-A963-373450F85E2E}"/>
            </a:ext>
          </a:extLst>
        </xdr:cNvPr>
        <xdr:cNvSpPr/>
      </xdr:nvSpPr>
      <xdr:spPr>
        <a:xfrm>
          <a:off x="15093950" y="59302651"/>
          <a:ext cx="946882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2921</xdr:row>
      <xdr:rowOff>66675</xdr:rowOff>
    </xdr:from>
    <xdr:to>
      <xdr:col>4</xdr:col>
      <xdr:colOff>523875</xdr:colOff>
      <xdr:row>2923</xdr:row>
      <xdr:rowOff>190500</xdr:rowOff>
    </xdr:to>
    <xdr:pic>
      <xdr:nvPicPr>
        <xdr:cNvPr id="7262038" name="Picture 2">
          <a:extLst>
            <a:ext uri="{FF2B5EF4-FFF2-40B4-BE49-F238E27FC236}">
              <a16:creationId xmlns:a16="http://schemas.microsoft.com/office/drawing/2014/main" id="{B8172F18-CE74-4067-9FC9-3942E1C16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0069412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2956</xdr:row>
      <xdr:rowOff>38101</xdr:rowOff>
    </xdr:from>
    <xdr:to>
      <xdr:col>15</xdr:col>
      <xdr:colOff>600807</xdr:colOff>
      <xdr:row>2957</xdr:row>
      <xdr:rowOff>133351</xdr:rowOff>
    </xdr:to>
    <xdr:sp macro="" textlink="">
      <xdr:nvSpPr>
        <xdr:cNvPr id="226" name="45 Rectángulo redondeado">
          <a:extLst>
            <a:ext uri="{FF2B5EF4-FFF2-40B4-BE49-F238E27FC236}">
              <a16:creationId xmlns:a16="http://schemas.microsoft.com/office/drawing/2014/main" id="{C625D872-2651-4068-8B8F-574557AD1248}"/>
            </a:ext>
          </a:extLst>
        </xdr:cNvPr>
        <xdr:cNvSpPr/>
      </xdr:nvSpPr>
      <xdr:spPr>
        <a:xfrm>
          <a:off x="15093950" y="65131951"/>
          <a:ext cx="946882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2957</xdr:row>
      <xdr:rowOff>66675</xdr:rowOff>
    </xdr:from>
    <xdr:to>
      <xdr:col>4</xdr:col>
      <xdr:colOff>523875</xdr:colOff>
      <xdr:row>2959</xdr:row>
      <xdr:rowOff>190500</xdr:rowOff>
    </xdr:to>
    <xdr:pic>
      <xdr:nvPicPr>
        <xdr:cNvPr id="7262040" name="Picture 2">
          <a:extLst>
            <a:ext uri="{FF2B5EF4-FFF2-40B4-BE49-F238E27FC236}">
              <a16:creationId xmlns:a16="http://schemas.microsoft.com/office/drawing/2014/main" id="{03517884-972D-4F0E-9263-FD6CC1E10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080188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2992</xdr:row>
      <xdr:rowOff>38101</xdr:rowOff>
    </xdr:from>
    <xdr:to>
      <xdr:col>15</xdr:col>
      <xdr:colOff>600807</xdr:colOff>
      <xdr:row>2993</xdr:row>
      <xdr:rowOff>133351</xdr:rowOff>
    </xdr:to>
    <xdr:sp macro="" textlink="">
      <xdr:nvSpPr>
        <xdr:cNvPr id="228" name="45 Rectángulo redondeado">
          <a:extLst>
            <a:ext uri="{FF2B5EF4-FFF2-40B4-BE49-F238E27FC236}">
              <a16:creationId xmlns:a16="http://schemas.microsoft.com/office/drawing/2014/main" id="{D9AE405B-A971-4D60-AAF3-E8CFD1279924}"/>
            </a:ext>
          </a:extLst>
        </xdr:cNvPr>
        <xdr:cNvSpPr/>
      </xdr:nvSpPr>
      <xdr:spPr>
        <a:xfrm>
          <a:off x="15093950" y="70961251"/>
          <a:ext cx="946882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2993</xdr:row>
      <xdr:rowOff>66675</xdr:rowOff>
    </xdr:from>
    <xdr:to>
      <xdr:col>4</xdr:col>
      <xdr:colOff>523875</xdr:colOff>
      <xdr:row>2995</xdr:row>
      <xdr:rowOff>190500</xdr:rowOff>
    </xdr:to>
    <xdr:pic>
      <xdr:nvPicPr>
        <xdr:cNvPr id="7262042" name="Picture 2">
          <a:extLst>
            <a:ext uri="{FF2B5EF4-FFF2-40B4-BE49-F238E27FC236}">
              <a16:creationId xmlns:a16="http://schemas.microsoft.com/office/drawing/2014/main" id="{BB7E6AC7-88E9-4434-B2A0-997D99915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1534357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539750</xdr:colOff>
      <xdr:row>3026</xdr:row>
      <xdr:rowOff>38101</xdr:rowOff>
    </xdr:from>
    <xdr:to>
      <xdr:col>14</xdr:col>
      <xdr:colOff>616129</xdr:colOff>
      <xdr:row>3027</xdr:row>
      <xdr:rowOff>133351</xdr:rowOff>
    </xdr:to>
    <xdr:sp macro="" textlink="">
      <xdr:nvSpPr>
        <xdr:cNvPr id="230" name="9 Rectángulo redondeado">
          <a:extLst>
            <a:ext uri="{FF2B5EF4-FFF2-40B4-BE49-F238E27FC236}">
              <a16:creationId xmlns:a16="http://schemas.microsoft.com/office/drawing/2014/main" id="{FA5338D4-661D-431B-9DD9-05EA647787E7}"/>
            </a:ext>
          </a:extLst>
        </xdr:cNvPr>
        <xdr:cNvSpPr/>
      </xdr:nvSpPr>
      <xdr:spPr>
        <a:xfrm>
          <a:off x="13293725" y="55245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3026</xdr:row>
      <xdr:rowOff>66675</xdr:rowOff>
    </xdr:from>
    <xdr:to>
      <xdr:col>4</xdr:col>
      <xdr:colOff>304800</xdr:colOff>
      <xdr:row>3028</xdr:row>
      <xdr:rowOff>190500</xdr:rowOff>
    </xdr:to>
    <xdr:pic>
      <xdr:nvPicPr>
        <xdr:cNvPr id="7262044" name="Picture 2">
          <a:extLst>
            <a:ext uri="{FF2B5EF4-FFF2-40B4-BE49-F238E27FC236}">
              <a16:creationId xmlns:a16="http://schemas.microsoft.com/office/drawing/2014/main" id="{E1D4717C-998F-4272-A9D3-C4F85E18B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2212537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539750</xdr:colOff>
      <xdr:row>3026</xdr:row>
      <xdr:rowOff>38101</xdr:rowOff>
    </xdr:from>
    <xdr:to>
      <xdr:col>14</xdr:col>
      <xdr:colOff>616129</xdr:colOff>
      <xdr:row>3027</xdr:row>
      <xdr:rowOff>133351</xdr:rowOff>
    </xdr:to>
    <xdr:sp macro="" textlink="">
      <xdr:nvSpPr>
        <xdr:cNvPr id="232" name="9 Rectángulo redondeado">
          <a:extLst>
            <a:ext uri="{FF2B5EF4-FFF2-40B4-BE49-F238E27FC236}">
              <a16:creationId xmlns:a16="http://schemas.microsoft.com/office/drawing/2014/main" id="{D9C15AEF-88CA-4F1F-B4B3-D6562DB0DC15}"/>
            </a:ext>
          </a:extLst>
        </xdr:cNvPr>
        <xdr:cNvSpPr/>
      </xdr:nvSpPr>
      <xdr:spPr>
        <a:xfrm>
          <a:off x="13293725" y="55245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539750</xdr:colOff>
      <xdr:row>3026</xdr:row>
      <xdr:rowOff>38101</xdr:rowOff>
    </xdr:from>
    <xdr:to>
      <xdr:col>14</xdr:col>
      <xdr:colOff>616129</xdr:colOff>
      <xdr:row>3027</xdr:row>
      <xdr:rowOff>133351</xdr:rowOff>
    </xdr:to>
    <xdr:sp macro="" textlink="">
      <xdr:nvSpPr>
        <xdr:cNvPr id="233" name="9 Rectángulo redondeado">
          <a:extLst>
            <a:ext uri="{FF2B5EF4-FFF2-40B4-BE49-F238E27FC236}">
              <a16:creationId xmlns:a16="http://schemas.microsoft.com/office/drawing/2014/main" id="{228BD67C-8D23-4B8C-A061-EA930DD39136}"/>
            </a:ext>
          </a:extLst>
        </xdr:cNvPr>
        <xdr:cNvSpPr/>
      </xdr:nvSpPr>
      <xdr:spPr>
        <a:xfrm>
          <a:off x="13293725" y="55245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539750</xdr:colOff>
      <xdr:row>3058</xdr:row>
      <xdr:rowOff>38101</xdr:rowOff>
    </xdr:from>
    <xdr:to>
      <xdr:col>14</xdr:col>
      <xdr:colOff>616129</xdr:colOff>
      <xdr:row>3059</xdr:row>
      <xdr:rowOff>133351</xdr:rowOff>
    </xdr:to>
    <xdr:sp macro="" textlink="">
      <xdr:nvSpPr>
        <xdr:cNvPr id="234" name="9 Rectángulo redondeado">
          <a:extLst>
            <a:ext uri="{FF2B5EF4-FFF2-40B4-BE49-F238E27FC236}">
              <a16:creationId xmlns:a16="http://schemas.microsoft.com/office/drawing/2014/main" id="{70997E0E-E5CF-44E1-824C-A0E6680B292B}"/>
            </a:ext>
          </a:extLst>
        </xdr:cNvPr>
        <xdr:cNvSpPr/>
      </xdr:nvSpPr>
      <xdr:spPr>
        <a:xfrm>
          <a:off x="13293725" y="603885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3058</xdr:row>
      <xdr:rowOff>66675</xdr:rowOff>
    </xdr:from>
    <xdr:to>
      <xdr:col>4</xdr:col>
      <xdr:colOff>304800</xdr:colOff>
      <xdr:row>3060</xdr:row>
      <xdr:rowOff>190500</xdr:rowOff>
    </xdr:to>
    <xdr:pic>
      <xdr:nvPicPr>
        <xdr:cNvPr id="7262048" name="Picture 2">
          <a:extLst>
            <a:ext uri="{FF2B5EF4-FFF2-40B4-BE49-F238E27FC236}">
              <a16:creationId xmlns:a16="http://schemas.microsoft.com/office/drawing/2014/main" id="{01D82FD2-DC0A-47EB-81D6-B5B8529A4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2867857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539750</xdr:colOff>
      <xdr:row>3058</xdr:row>
      <xdr:rowOff>38101</xdr:rowOff>
    </xdr:from>
    <xdr:to>
      <xdr:col>14</xdr:col>
      <xdr:colOff>616129</xdr:colOff>
      <xdr:row>3059</xdr:row>
      <xdr:rowOff>133351</xdr:rowOff>
    </xdr:to>
    <xdr:sp macro="" textlink="">
      <xdr:nvSpPr>
        <xdr:cNvPr id="236" name="9 Rectángulo redondeado">
          <a:extLst>
            <a:ext uri="{FF2B5EF4-FFF2-40B4-BE49-F238E27FC236}">
              <a16:creationId xmlns:a16="http://schemas.microsoft.com/office/drawing/2014/main" id="{EE275236-5765-4EA1-838E-D3D5C9CAABB7}"/>
            </a:ext>
          </a:extLst>
        </xdr:cNvPr>
        <xdr:cNvSpPr/>
      </xdr:nvSpPr>
      <xdr:spPr>
        <a:xfrm>
          <a:off x="13293725" y="603885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539750</xdr:colOff>
      <xdr:row>3058</xdr:row>
      <xdr:rowOff>38101</xdr:rowOff>
    </xdr:from>
    <xdr:to>
      <xdr:col>14</xdr:col>
      <xdr:colOff>616129</xdr:colOff>
      <xdr:row>3059</xdr:row>
      <xdr:rowOff>133351</xdr:rowOff>
    </xdr:to>
    <xdr:sp macro="" textlink="">
      <xdr:nvSpPr>
        <xdr:cNvPr id="237" name="9 Rectángulo redondeado">
          <a:extLst>
            <a:ext uri="{FF2B5EF4-FFF2-40B4-BE49-F238E27FC236}">
              <a16:creationId xmlns:a16="http://schemas.microsoft.com/office/drawing/2014/main" id="{E4C6FFBC-17E9-4350-83CC-07ED90AE2491}"/>
            </a:ext>
          </a:extLst>
        </xdr:cNvPr>
        <xdr:cNvSpPr/>
      </xdr:nvSpPr>
      <xdr:spPr>
        <a:xfrm>
          <a:off x="13293725" y="603885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539750</xdr:colOff>
      <xdr:row>3089</xdr:row>
      <xdr:rowOff>38101</xdr:rowOff>
    </xdr:from>
    <xdr:to>
      <xdr:col>14</xdr:col>
      <xdr:colOff>616129</xdr:colOff>
      <xdr:row>3090</xdr:row>
      <xdr:rowOff>133351</xdr:rowOff>
    </xdr:to>
    <xdr:sp macro="" textlink="">
      <xdr:nvSpPr>
        <xdr:cNvPr id="238" name="9 Rectángulo redondeado">
          <a:extLst>
            <a:ext uri="{FF2B5EF4-FFF2-40B4-BE49-F238E27FC236}">
              <a16:creationId xmlns:a16="http://schemas.microsoft.com/office/drawing/2014/main" id="{63ADE10B-8682-47A1-B70D-AAA3C67843A3}"/>
            </a:ext>
          </a:extLst>
        </xdr:cNvPr>
        <xdr:cNvSpPr/>
      </xdr:nvSpPr>
      <xdr:spPr>
        <a:xfrm>
          <a:off x="13293725" y="1135380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3089</xdr:row>
      <xdr:rowOff>66675</xdr:rowOff>
    </xdr:from>
    <xdr:to>
      <xdr:col>4</xdr:col>
      <xdr:colOff>304800</xdr:colOff>
      <xdr:row>3091</xdr:row>
      <xdr:rowOff>190500</xdr:rowOff>
    </xdr:to>
    <xdr:pic>
      <xdr:nvPicPr>
        <xdr:cNvPr id="7262052" name="Picture 2">
          <a:extLst>
            <a:ext uri="{FF2B5EF4-FFF2-40B4-BE49-F238E27FC236}">
              <a16:creationId xmlns:a16="http://schemas.microsoft.com/office/drawing/2014/main" id="{718EBD3A-2C59-45C2-8354-0F4A9F588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3506032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539750</xdr:colOff>
      <xdr:row>3089</xdr:row>
      <xdr:rowOff>38101</xdr:rowOff>
    </xdr:from>
    <xdr:to>
      <xdr:col>14</xdr:col>
      <xdr:colOff>616129</xdr:colOff>
      <xdr:row>3090</xdr:row>
      <xdr:rowOff>133351</xdr:rowOff>
    </xdr:to>
    <xdr:sp macro="" textlink="">
      <xdr:nvSpPr>
        <xdr:cNvPr id="240" name="9 Rectángulo redondeado">
          <a:extLst>
            <a:ext uri="{FF2B5EF4-FFF2-40B4-BE49-F238E27FC236}">
              <a16:creationId xmlns:a16="http://schemas.microsoft.com/office/drawing/2014/main" id="{DCD176D2-154B-47C6-B545-DE617D0E6B4F}"/>
            </a:ext>
          </a:extLst>
        </xdr:cNvPr>
        <xdr:cNvSpPr/>
      </xdr:nvSpPr>
      <xdr:spPr>
        <a:xfrm>
          <a:off x="13293725" y="1135380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539750</xdr:colOff>
      <xdr:row>3089</xdr:row>
      <xdr:rowOff>38101</xdr:rowOff>
    </xdr:from>
    <xdr:to>
      <xdr:col>14</xdr:col>
      <xdr:colOff>616129</xdr:colOff>
      <xdr:row>3090</xdr:row>
      <xdr:rowOff>133351</xdr:rowOff>
    </xdr:to>
    <xdr:sp macro="" textlink="">
      <xdr:nvSpPr>
        <xdr:cNvPr id="241" name="9 Rectángulo redondeado">
          <a:extLst>
            <a:ext uri="{FF2B5EF4-FFF2-40B4-BE49-F238E27FC236}">
              <a16:creationId xmlns:a16="http://schemas.microsoft.com/office/drawing/2014/main" id="{1158ED3F-4AC7-44FA-8B9E-7BFF506BFDC3}"/>
            </a:ext>
          </a:extLst>
        </xdr:cNvPr>
        <xdr:cNvSpPr/>
      </xdr:nvSpPr>
      <xdr:spPr>
        <a:xfrm>
          <a:off x="13293725" y="1135380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539750</xdr:colOff>
      <xdr:row>3124</xdr:row>
      <xdr:rowOff>38101</xdr:rowOff>
    </xdr:from>
    <xdr:to>
      <xdr:col>14</xdr:col>
      <xdr:colOff>616129</xdr:colOff>
      <xdr:row>3125</xdr:row>
      <xdr:rowOff>133351</xdr:rowOff>
    </xdr:to>
    <xdr:sp macro="" textlink="">
      <xdr:nvSpPr>
        <xdr:cNvPr id="242" name="9 Rectángulo redondeado">
          <a:extLst>
            <a:ext uri="{FF2B5EF4-FFF2-40B4-BE49-F238E27FC236}">
              <a16:creationId xmlns:a16="http://schemas.microsoft.com/office/drawing/2014/main" id="{0D01ADF3-172F-4838-8D75-06C1FE6B9EC9}"/>
            </a:ext>
          </a:extLst>
        </xdr:cNvPr>
        <xdr:cNvSpPr/>
      </xdr:nvSpPr>
      <xdr:spPr>
        <a:xfrm>
          <a:off x="13293725" y="1735455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3124</xdr:row>
      <xdr:rowOff>66675</xdr:rowOff>
    </xdr:from>
    <xdr:to>
      <xdr:col>4</xdr:col>
      <xdr:colOff>304800</xdr:colOff>
      <xdr:row>3126</xdr:row>
      <xdr:rowOff>190500</xdr:rowOff>
    </xdr:to>
    <xdr:pic>
      <xdr:nvPicPr>
        <xdr:cNvPr id="7262056" name="Picture 2">
          <a:extLst>
            <a:ext uri="{FF2B5EF4-FFF2-40B4-BE49-F238E27FC236}">
              <a16:creationId xmlns:a16="http://schemas.microsoft.com/office/drawing/2014/main" id="{A45626F3-45E3-45DD-8716-6D5789C4B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4212787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539750</xdr:colOff>
      <xdr:row>3124</xdr:row>
      <xdr:rowOff>38101</xdr:rowOff>
    </xdr:from>
    <xdr:to>
      <xdr:col>14</xdr:col>
      <xdr:colOff>616129</xdr:colOff>
      <xdr:row>3125</xdr:row>
      <xdr:rowOff>133351</xdr:rowOff>
    </xdr:to>
    <xdr:sp macro="" textlink="">
      <xdr:nvSpPr>
        <xdr:cNvPr id="244" name="9 Rectángulo redondeado">
          <a:extLst>
            <a:ext uri="{FF2B5EF4-FFF2-40B4-BE49-F238E27FC236}">
              <a16:creationId xmlns:a16="http://schemas.microsoft.com/office/drawing/2014/main" id="{15AF94BA-449D-4D09-A863-B727B83E2920}"/>
            </a:ext>
          </a:extLst>
        </xdr:cNvPr>
        <xdr:cNvSpPr/>
      </xdr:nvSpPr>
      <xdr:spPr>
        <a:xfrm>
          <a:off x="13293725" y="1735455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539750</xdr:colOff>
      <xdr:row>3124</xdr:row>
      <xdr:rowOff>38101</xdr:rowOff>
    </xdr:from>
    <xdr:to>
      <xdr:col>14</xdr:col>
      <xdr:colOff>616129</xdr:colOff>
      <xdr:row>3125</xdr:row>
      <xdr:rowOff>133351</xdr:rowOff>
    </xdr:to>
    <xdr:sp macro="" textlink="">
      <xdr:nvSpPr>
        <xdr:cNvPr id="245" name="9 Rectángulo redondeado">
          <a:extLst>
            <a:ext uri="{FF2B5EF4-FFF2-40B4-BE49-F238E27FC236}">
              <a16:creationId xmlns:a16="http://schemas.microsoft.com/office/drawing/2014/main" id="{2B8A0875-08E7-4363-80BC-52C4B188C53A}"/>
            </a:ext>
          </a:extLst>
        </xdr:cNvPr>
        <xdr:cNvSpPr/>
      </xdr:nvSpPr>
      <xdr:spPr>
        <a:xfrm>
          <a:off x="13293725" y="1735455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539750</xdr:colOff>
      <xdr:row>3156</xdr:row>
      <xdr:rowOff>38101</xdr:rowOff>
    </xdr:from>
    <xdr:to>
      <xdr:col>14</xdr:col>
      <xdr:colOff>616129</xdr:colOff>
      <xdr:row>3157</xdr:row>
      <xdr:rowOff>133351</xdr:rowOff>
    </xdr:to>
    <xdr:sp macro="" textlink="">
      <xdr:nvSpPr>
        <xdr:cNvPr id="246" name="9 Rectángulo redondeado">
          <a:extLst>
            <a:ext uri="{FF2B5EF4-FFF2-40B4-BE49-F238E27FC236}">
              <a16:creationId xmlns:a16="http://schemas.microsoft.com/office/drawing/2014/main" id="{FCCA6698-DAEC-420D-B292-E084D0C280DC}"/>
            </a:ext>
          </a:extLst>
        </xdr:cNvPr>
        <xdr:cNvSpPr/>
      </xdr:nvSpPr>
      <xdr:spPr>
        <a:xfrm>
          <a:off x="13293725" y="2284095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3156</xdr:row>
      <xdr:rowOff>66675</xdr:rowOff>
    </xdr:from>
    <xdr:to>
      <xdr:col>4</xdr:col>
      <xdr:colOff>304800</xdr:colOff>
      <xdr:row>3158</xdr:row>
      <xdr:rowOff>190500</xdr:rowOff>
    </xdr:to>
    <xdr:pic>
      <xdr:nvPicPr>
        <xdr:cNvPr id="7262060" name="Picture 2">
          <a:extLst>
            <a:ext uri="{FF2B5EF4-FFF2-40B4-BE49-F238E27FC236}">
              <a16:creationId xmlns:a16="http://schemas.microsoft.com/office/drawing/2014/main" id="{92DCC5AA-B00C-4E69-830A-D3AAD5D9B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4868107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539750</xdr:colOff>
      <xdr:row>3156</xdr:row>
      <xdr:rowOff>38101</xdr:rowOff>
    </xdr:from>
    <xdr:to>
      <xdr:col>14</xdr:col>
      <xdr:colOff>616129</xdr:colOff>
      <xdr:row>3157</xdr:row>
      <xdr:rowOff>133351</xdr:rowOff>
    </xdr:to>
    <xdr:sp macro="" textlink="">
      <xdr:nvSpPr>
        <xdr:cNvPr id="248" name="9 Rectángulo redondeado">
          <a:extLst>
            <a:ext uri="{FF2B5EF4-FFF2-40B4-BE49-F238E27FC236}">
              <a16:creationId xmlns:a16="http://schemas.microsoft.com/office/drawing/2014/main" id="{775FF960-5876-429F-A78F-5DDA8D7D692E}"/>
            </a:ext>
          </a:extLst>
        </xdr:cNvPr>
        <xdr:cNvSpPr/>
      </xdr:nvSpPr>
      <xdr:spPr>
        <a:xfrm>
          <a:off x="13293725" y="2284095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539750</xdr:colOff>
      <xdr:row>3156</xdr:row>
      <xdr:rowOff>38101</xdr:rowOff>
    </xdr:from>
    <xdr:to>
      <xdr:col>14</xdr:col>
      <xdr:colOff>616129</xdr:colOff>
      <xdr:row>3157</xdr:row>
      <xdr:rowOff>133351</xdr:rowOff>
    </xdr:to>
    <xdr:sp macro="" textlink="">
      <xdr:nvSpPr>
        <xdr:cNvPr id="249" name="9 Rectángulo redondeado">
          <a:extLst>
            <a:ext uri="{FF2B5EF4-FFF2-40B4-BE49-F238E27FC236}">
              <a16:creationId xmlns:a16="http://schemas.microsoft.com/office/drawing/2014/main" id="{4AAF1646-9C2E-4823-8A91-0852DD6D330F}"/>
            </a:ext>
          </a:extLst>
        </xdr:cNvPr>
        <xdr:cNvSpPr/>
      </xdr:nvSpPr>
      <xdr:spPr>
        <a:xfrm>
          <a:off x="13293725" y="2284095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539750</xdr:colOff>
      <xdr:row>3188</xdr:row>
      <xdr:rowOff>38101</xdr:rowOff>
    </xdr:from>
    <xdr:to>
      <xdr:col>14</xdr:col>
      <xdr:colOff>616129</xdr:colOff>
      <xdr:row>3189</xdr:row>
      <xdr:rowOff>133351</xdr:rowOff>
    </xdr:to>
    <xdr:sp macro="" textlink="">
      <xdr:nvSpPr>
        <xdr:cNvPr id="250" name="9 Rectángulo redondeado">
          <a:extLst>
            <a:ext uri="{FF2B5EF4-FFF2-40B4-BE49-F238E27FC236}">
              <a16:creationId xmlns:a16="http://schemas.microsoft.com/office/drawing/2014/main" id="{08A60725-545F-431F-8087-41F496260606}"/>
            </a:ext>
          </a:extLst>
        </xdr:cNvPr>
        <xdr:cNvSpPr/>
      </xdr:nvSpPr>
      <xdr:spPr>
        <a:xfrm>
          <a:off x="13293725" y="2832735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3188</xdr:row>
      <xdr:rowOff>66675</xdr:rowOff>
    </xdr:from>
    <xdr:to>
      <xdr:col>4</xdr:col>
      <xdr:colOff>304800</xdr:colOff>
      <xdr:row>3190</xdr:row>
      <xdr:rowOff>190500</xdr:rowOff>
    </xdr:to>
    <xdr:pic>
      <xdr:nvPicPr>
        <xdr:cNvPr id="7262064" name="Picture 2">
          <a:extLst>
            <a:ext uri="{FF2B5EF4-FFF2-40B4-BE49-F238E27FC236}">
              <a16:creationId xmlns:a16="http://schemas.microsoft.com/office/drawing/2014/main" id="{AB3DBE48-3993-4A7E-9C8D-EE993C86E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5523427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539750</xdr:colOff>
      <xdr:row>3188</xdr:row>
      <xdr:rowOff>38101</xdr:rowOff>
    </xdr:from>
    <xdr:to>
      <xdr:col>14</xdr:col>
      <xdr:colOff>616129</xdr:colOff>
      <xdr:row>3189</xdr:row>
      <xdr:rowOff>133351</xdr:rowOff>
    </xdr:to>
    <xdr:sp macro="" textlink="">
      <xdr:nvSpPr>
        <xdr:cNvPr id="252" name="9 Rectángulo redondeado">
          <a:extLst>
            <a:ext uri="{FF2B5EF4-FFF2-40B4-BE49-F238E27FC236}">
              <a16:creationId xmlns:a16="http://schemas.microsoft.com/office/drawing/2014/main" id="{6E3E61CC-B2A4-4AC3-8E25-4BE9C42C2624}"/>
            </a:ext>
          </a:extLst>
        </xdr:cNvPr>
        <xdr:cNvSpPr/>
      </xdr:nvSpPr>
      <xdr:spPr>
        <a:xfrm>
          <a:off x="13293725" y="2832735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539750</xdr:colOff>
      <xdr:row>3188</xdr:row>
      <xdr:rowOff>38101</xdr:rowOff>
    </xdr:from>
    <xdr:to>
      <xdr:col>14</xdr:col>
      <xdr:colOff>616129</xdr:colOff>
      <xdr:row>3189</xdr:row>
      <xdr:rowOff>133351</xdr:rowOff>
    </xdr:to>
    <xdr:sp macro="" textlink="">
      <xdr:nvSpPr>
        <xdr:cNvPr id="253" name="9 Rectángulo redondeado">
          <a:extLst>
            <a:ext uri="{FF2B5EF4-FFF2-40B4-BE49-F238E27FC236}">
              <a16:creationId xmlns:a16="http://schemas.microsoft.com/office/drawing/2014/main" id="{5E5572B6-D7BB-416A-A8A2-AC2A15CD7EA1}"/>
            </a:ext>
          </a:extLst>
        </xdr:cNvPr>
        <xdr:cNvSpPr/>
      </xdr:nvSpPr>
      <xdr:spPr>
        <a:xfrm>
          <a:off x="13293725" y="2832735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539750</xdr:colOff>
      <xdr:row>3219</xdr:row>
      <xdr:rowOff>38101</xdr:rowOff>
    </xdr:from>
    <xdr:to>
      <xdr:col>14</xdr:col>
      <xdr:colOff>616129</xdr:colOff>
      <xdr:row>3220</xdr:row>
      <xdr:rowOff>133351</xdr:rowOff>
    </xdr:to>
    <xdr:sp macro="" textlink="">
      <xdr:nvSpPr>
        <xdr:cNvPr id="254" name="9 Rectángulo redondeado">
          <a:extLst>
            <a:ext uri="{FF2B5EF4-FFF2-40B4-BE49-F238E27FC236}">
              <a16:creationId xmlns:a16="http://schemas.microsoft.com/office/drawing/2014/main" id="{2EAE63B3-C44D-4FC4-9376-75F807A014E9}"/>
            </a:ext>
          </a:extLst>
        </xdr:cNvPr>
        <xdr:cNvSpPr/>
      </xdr:nvSpPr>
      <xdr:spPr>
        <a:xfrm>
          <a:off x="13293725" y="3364230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3219</xdr:row>
      <xdr:rowOff>66675</xdr:rowOff>
    </xdr:from>
    <xdr:to>
      <xdr:col>4</xdr:col>
      <xdr:colOff>304800</xdr:colOff>
      <xdr:row>3221</xdr:row>
      <xdr:rowOff>190500</xdr:rowOff>
    </xdr:to>
    <xdr:pic>
      <xdr:nvPicPr>
        <xdr:cNvPr id="7262068" name="Picture 2">
          <a:extLst>
            <a:ext uri="{FF2B5EF4-FFF2-40B4-BE49-F238E27FC236}">
              <a16:creationId xmlns:a16="http://schemas.microsoft.com/office/drawing/2014/main" id="{8FE23B5B-D963-4E1F-8C49-51F3E3BA5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161602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539750</xdr:colOff>
      <xdr:row>3219</xdr:row>
      <xdr:rowOff>38101</xdr:rowOff>
    </xdr:from>
    <xdr:to>
      <xdr:col>14</xdr:col>
      <xdr:colOff>616129</xdr:colOff>
      <xdr:row>3220</xdr:row>
      <xdr:rowOff>133351</xdr:rowOff>
    </xdr:to>
    <xdr:sp macro="" textlink="">
      <xdr:nvSpPr>
        <xdr:cNvPr id="256" name="9 Rectángulo redondeado">
          <a:extLst>
            <a:ext uri="{FF2B5EF4-FFF2-40B4-BE49-F238E27FC236}">
              <a16:creationId xmlns:a16="http://schemas.microsoft.com/office/drawing/2014/main" id="{6BE05189-AB28-4BFB-A039-FE61A32D8DBA}"/>
            </a:ext>
          </a:extLst>
        </xdr:cNvPr>
        <xdr:cNvSpPr/>
      </xdr:nvSpPr>
      <xdr:spPr>
        <a:xfrm>
          <a:off x="13293725" y="3364230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539750</xdr:colOff>
      <xdr:row>3219</xdr:row>
      <xdr:rowOff>38101</xdr:rowOff>
    </xdr:from>
    <xdr:to>
      <xdr:col>14</xdr:col>
      <xdr:colOff>616129</xdr:colOff>
      <xdr:row>3220</xdr:row>
      <xdr:rowOff>133351</xdr:rowOff>
    </xdr:to>
    <xdr:sp macro="" textlink="">
      <xdr:nvSpPr>
        <xdr:cNvPr id="257" name="9 Rectángulo redondeado">
          <a:extLst>
            <a:ext uri="{FF2B5EF4-FFF2-40B4-BE49-F238E27FC236}">
              <a16:creationId xmlns:a16="http://schemas.microsoft.com/office/drawing/2014/main" id="{CA120889-577C-4435-B0E4-690E3EB53C32}"/>
            </a:ext>
          </a:extLst>
        </xdr:cNvPr>
        <xdr:cNvSpPr/>
      </xdr:nvSpPr>
      <xdr:spPr>
        <a:xfrm>
          <a:off x="13293725" y="3364230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539750</xdr:colOff>
      <xdr:row>3250</xdr:row>
      <xdr:rowOff>38101</xdr:rowOff>
    </xdr:from>
    <xdr:to>
      <xdr:col>14</xdr:col>
      <xdr:colOff>616129</xdr:colOff>
      <xdr:row>3251</xdr:row>
      <xdr:rowOff>133351</xdr:rowOff>
    </xdr:to>
    <xdr:sp macro="" textlink="">
      <xdr:nvSpPr>
        <xdr:cNvPr id="258" name="9 Rectángulo redondeado">
          <a:extLst>
            <a:ext uri="{FF2B5EF4-FFF2-40B4-BE49-F238E27FC236}">
              <a16:creationId xmlns:a16="http://schemas.microsoft.com/office/drawing/2014/main" id="{1DAAF3FC-3CFB-4B0C-A489-66FC70F794FA}"/>
            </a:ext>
          </a:extLst>
        </xdr:cNvPr>
        <xdr:cNvSpPr/>
      </xdr:nvSpPr>
      <xdr:spPr>
        <a:xfrm>
          <a:off x="13293725" y="3895725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3250</xdr:row>
      <xdr:rowOff>66675</xdr:rowOff>
    </xdr:from>
    <xdr:to>
      <xdr:col>4</xdr:col>
      <xdr:colOff>304800</xdr:colOff>
      <xdr:row>3252</xdr:row>
      <xdr:rowOff>190500</xdr:rowOff>
    </xdr:to>
    <xdr:pic>
      <xdr:nvPicPr>
        <xdr:cNvPr id="7262072" name="Picture 2">
          <a:extLst>
            <a:ext uri="{FF2B5EF4-FFF2-40B4-BE49-F238E27FC236}">
              <a16:creationId xmlns:a16="http://schemas.microsoft.com/office/drawing/2014/main" id="{2BA3B76F-673F-4484-89E4-9120CB66F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799777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539750</xdr:colOff>
      <xdr:row>3250</xdr:row>
      <xdr:rowOff>38101</xdr:rowOff>
    </xdr:from>
    <xdr:to>
      <xdr:col>14</xdr:col>
      <xdr:colOff>616129</xdr:colOff>
      <xdr:row>3251</xdr:row>
      <xdr:rowOff>133351</xdr:rowOff>
    </xdr:to>
    <xdr:sp macro="" textlink="">
      <xdr:nvSpPr>
        <xdr:cNvPr id="260" name="9 Rectángulo redondeado">
          <a:extLst>
            <a:ext uri="{FF2B5EF4-FFF2-40B4-BE49-F238E27FC236}">
              <a16:creationId xmlns:a16="http://schemas.microsoft.com/office/drawing/2014/main" id="{FDD22CEC-94E9-4C73-A472-A9F2AD1AF192}"/>
            </a:ext>
          </a:extLst>
        </xdr:cNvPr>
        <xdr:cNvSpPr/>
      </xdr:nvSpPr>
      <xdr:spPr>
        <a:xfrm>
          <a:off x="13293725" y="3895725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539750</xdr:colOff>
      <xdr:row>3250</xdr:row>
      <xdr:rowOff>38101</xdr:rowOff>
    </xdr:from>
    <xdr:to>
      <xdr:col>14</xdr:col>
      <xdr:colOff>616129</xdr:colOff>
      <xdr:row>3251</xdr:row>
      <xdr:rowOff>133351</xdr:rowOff>
    </xdr:to>
    <xdr:sp macro="" textlink="">
      <xdr:nvSpPr>
        <xdr:cNvPr id="261" name="9 Rectángulo redondeado">
          <a:extLst>
            <a:ext uri="{FF2B5EF4-FFF2-40B4-BE49-F238E27FC236}">
              <a16:creationId xmlns:a16="http://schemas.microsoft.com/office/drawing/2014/main" id="{C3D01A57-C860-4142-B072-A1591BEE582B}"/>
            </a:ext>
          </a:extLst>
        </xdr:cNvPr>
        <xdr:cNvSpPr/>
      </xdr:nvSpPr>
      <xdr:spPr>
        <a:xfrm>
          <a:off x="13293725" y="3895725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539750</xdr:colOff>
      <xdr:row>3282</xdr:row>
      <xdr:rowOff>38101</xdr:rowOff>
    </xdr:from>
    <xdr:to>
      <xdr:col>14</xdr:col>
      <xdr:colOff>616129</xdr:colOff>
      <xdr:row>3283</xdr:row>
      <xdr:rowOff>133351</xdr:rowOff>
    </xdr:to>
    <xdr:sp macro="" textlink="">
      <xdr:nvSpPr>
        <xdr:cNvPr id="262" name="9 Rectángulo redondeado">
          <a:extLst>
            <a:ext uri="{FF2B5EF4-FFF2-40B4-BE49-F238E27FC236}">
              <a16:creationId xmlns:a16="http://schemas.microsoft.com/office/drawing/2014/main" id="{E22CD46A-784A-4EB5-BAA8-A21209BB0A33}"/>
            </a:ext>
          </a:extLst>
        </xdr:cNvPr>
        <xdr:cNvSpPr/>
      </xdr:nvSpPr>
      <xdr:spPr>
        <a:xfrm>
          <a:off x="13293725" y="4444365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3282</xdr:row>
      <xdr:rowOff>66675</xdr:rowOff>
    </xdr:from>
    <xdr:to>
      <xdr:col>4</xdr:col>
      <xdr:colOff>304800</xdr:colOff>
      <xdr:row>3284</xdr:row>
      <xdr:rowOff>190500</xdr:rowOff>
    </xdr:to>
    <xdr:pic>
      <xdr:nvPicPr>
        <xdr:cNvPr id="7262076" name="Picture 2">
          <a:extLst>
            <a:ext uri="{FF2B5EF4-FFF2-40B4-BE49-F238E27FC236}">
              <a16:creationId xmlns:a16="http://schemas.microsoft.com/office/drawing/2014/main" id="{87D9D596-7233-45FE-BEB3-E1E4F799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7455097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539750</xdr:colOff>
      <xdr:row>3282</xdr:row>
      <xdr:rowOff>38101</xdr:rowOff>
    </xdr:from>
    <xdr:to>
      <xdr:col>14</xdr:col>
      <xdr:colOff>616129</xdr:colOff>
      <xdr:row>3283</xdr:row>
      <xdr:rowOff>133351</xdr:rowOff>
    </xdr:to>
    <xdr:sp macro="" textlink="">
      <xdr:nvSpPr>
        <xdr:cNvPr id="264" name="9 Rectángulo redondeado">
          <a:extLst>
            <a:ext uri="{FF2B5EF4-FFF2-40B4-BE49-F238E27FC236}">
              <a16:creationId xmlns:a16="http://schemas.microsoft.com/office/drawing/2014/main" id="{43B8BA41-27B8-4B53-9627-6424BCC5800C}"/>
            </a:ext>
          </a:extLst>
        </xdr:cNvPr>
        <xdr:cNvSpPr/>
      </xdr:nvSpPr>
      <xdr:spPr>
        <a:xfrm>
          <a:off x="13293725" y="4444365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539750</xdr:colOff>
      <xdr:row>3282</xdr:row>
      <xdr:rowOff>38101</xdr:rowOff>
    </xdr:from>
    <xdr:to>
      <xdr:col>14</xdr:col>
      <xdr:colOff>616129</xdr:colOff>
      <xdr:row>3283</xdr:row>
      <xdr:rowOff>133351</xdr:rowOff>
    </xdr:to>
    <xdr:sp macro="" textlink="">
      <xdr:nvSpPr>
        <xdr:cNvPr id="265" name="9 Rectángulo redondeado">
          <a:extLst>
            <a:ext uri="{FF2B5EF4-FFF2-40B4-BE49-F238E27FC236}">
              <a16:creationId xmlns:a16="http://schemas.microsoft.com/office/drawing/2014/main" id="{8044BD4D-1A41-4A06-B248-7CCF316C8DDA}"/>
            </a:ext>
          </a:extLst>
        </xdr:cNvPr>
        <xdr:cNvSpPr/>
      </xdr:nvSpPr>
      <xdr:spPr>
        <a:xfrm>
          <a:off x="13293725" y="4444365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539750</xdr:colOff>
      <xdr:row>3314</xdr:row>
      <xdr:rowOff>38101</xdr:rowOff>
    </xdr:from>
    <xdr:to>
      <xdr:col>14</xdr:col>
      <xdr:colOff>616129</xdr:colOff>
      <xdr:row>3315</xdr:row>
      <xdr:rowOff>133351</xdr:rowOff>
    </xdr:to>
    <xdr:sp macro="" textlink="">
      <xdr:nvSpPr>
        <xdr:cNvPr id="266" name="9 Rectángulo redondeado">
          <a:extLst>
            <a:ext uri="{FF2B5EF4-FFF2-40B4-BE49-F238E27FC236}">
              <a16:creationId xmlns:a16="http://schemas.microsoft.com/office/drawing/2014/main" id="{578F36A1-71D1-4321-82D8-C6AB86C610EE}"/>
            </a:ext>
          </a:extLst>
        </xdr:cNvPr>
        <xdr:cNvSpPr/>
      </xdr:nvSpPr>
      <xdr:spPr>
        <a:xfrm>
          <a:off x="13293725" y="4993005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3314</xdr:row>
      <xdr:rowOff>66675</xdr:rowOff>
    </xdr:from>
    <xdr:to>
      <xdr:col>4</xdr:col>
      <xdr:colOff>304800</xdr:colOff>
      <xdr:row>3316</xdr:row>
      <xdr:rowOff>190500</xdr:rowOff>
    </xdr:to>
    <xdr:pic>
      <xdr:nvPicPr>
        <xdr:cNvPr id="7262080" name="Picture 2">
          <a:extLst>
            <a:ext uri="{FF2B5EF4-FFF2-40B4-BE49-F238E27FC236}">
              <a16:creationId xmlns:a16="http://schemas.microsoft.com/office/drawing/2014/main" id="{6A58957B-D929-480F-8F67-EA3DE285E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8110417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539750</xdr:colOff>
      <xdr:row>3314</xdr:row>
      <xdr:rowOff>38101</xdr:rowOff>
    </xdr:from>
    <xdr:to>
      <xdr:col>14</xdr:col>
      <xdr:colOff>616129</xdr:colOff>
      <xdr:row>3315</xdr:row>
      <xdr:rowOff>133351</xdr:rowOff>
    </xdr:to>
    <xdr:sp macro="" textlink="">
      <xdr:nvSpPr>
        <xdr:cNvPr id="268" name="9 Rectángulo redondeado">
          <a:extLst>
            <a:ext uri="{FF2B5EF4-FFF2-40B4-BE49-F238E27FC236}">
              <a16:creationId xmlns:a16="http://schemas.microsoft.com/office/drawing/2014/main" id="{8ACBAE97-8A92-412A-BC90-5AFDED963973}"/>
            </a:ext>
          </a:extLst>
        </xdr:cNvPr>
        <xdr:cNvSpPr/>
      </xdr:nvSpPr>
      <xdr:spPr>
        <a:xfrm>
          <a:off x="13293725" y="4993005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539750</xdr:colOff>
      <xdr:row>3314</xdr:row>
      <xdr:rowOff>38101</xdr:rowOff>
    </xdr:from>
    <xdr:to>
      <xdr:col>14</xdr:col>
      <xdr:colOff>616129</xdr:colOff>
      <xdr:row>3315</xdr:row>
      <xdr:rowOff>133351</xdr:rowOff>
    </xdr:to>
    <xdr:sp macro="" textlink="">
      <xdr:nvSpPr>
        <xdr:cNvPr id="269" name="9 Rectángulo redondeado">
          <a:extLst>
            <a:ext uri="{FF2B5EF4-FFF2-40B4-BE49-F238E27FC236}">
              <a16:creationId xmlns:a16="http://schemas.microsoft.com/office/drawing/2014/main" id="{73F8A9AB-75DF-47B7-AA25-BAA491A198D2}"/>
            </a:ext>
          </a:extLst>
        </xdr:cNvPr>
        <xdr:cNvSpPr/>
      </xdr:nvSpPr>
      <xdr:spPr>
        <a:xfrm>
          <a:off x="13293725" y="4993005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539750</xdr:colOff>
      <xdr:row>3345</xdr:row>
      <xdr:rowOff>38101</xdr:rowOff>
    </xdr:from>
    <xdr:to>
      <xdr:col>14</xdr:col>
      <xdr:colOff>616129</xdr:colOff>
      <xdr:row>3346</xdr:row>
      <xdr:rowOff>133351</xdr:rowOff>
    </xdr:to>
    <xdr:sp macro="" textlink="">
      <xdr:nvSpPr>
        <xdr:cNvPr id="270" name="9 Rectángulo redondeado">
          <a:extLst>
            <a:ext uri="{FF2B5EF4-FFF2-40B4-BE49-F238E27FC236}">
              <a16:creationId xmlns:a16="http://schemas.microsoft.com/office/drawing/2014/main" id="{97F471AC-47EC-4FB8-B611-EEC0DF4F918E}"/>
            </a:ext>
          </a:extLst>
        </xdr:cNvPr>
        <xdr:cNvSpPr/>
      </xdr:nvSpPr>
      <xdr:spPr>
        <a:xfrm>
          <a:off x="13293725" y="5524500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3345</xdr:row>
      <xdr:rowOff>66675</xdr:rowOff>
    </xdr:from>
    <xdr:to>
      <xdr:col>4</xdr:col>
      <xdr:colOff>304800</xdr:colOff>
      <xdr:row>3347</xdr:row>
      <xdr:rowOff>190500</xdr:rowOff>
    </xdr:to>
    <xdr:pic>
      <xdr:nvPicPr>
        <xdr:cNvPr id="7262084" name="Picture 2">
          <a:extLst>
            <a:ext uri="{FF2B5EF4-FFF2-40B4-BE49-F238E27FC236}">
              <a16:creationId xmlns:a16="http://schemas.microsoft.com/office/drawing/2014/main" id="{61D27FDC-68E5-41EC-83F4-8756AF27D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8748592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539750</xdr:colOff>
      <xdr:row>3345</xdr:row>
      <xdr:rowOff>38101</xdr:rowOff>
    </xdr:from>
    <xdr:to>
      <xdr:col>14</xdr:col>
      <xdr:colOff>616129</xdr:colOff>
      <xdr:row>3346</xdr:row>
      <xdr:rowOff>133351</xdr:rowOff>
    </xdr:to>
    <xdr:sp macro="" textlink="">
      <xdr:nvSpPr>
        <xdr:cNvPr id="272" name="9 Rectángulo redondeado">
          <a:extLst>
            <a:ext uri="{FF2B5EF4-FFF2-40B4-BE49-F238E27FC236}">
              <a16:creationId xmlns:a16="http://schemas.microsoft.com/office/drawing/2014/main" id="{413240AD-61ED-4FDC-9795-85942480DCA0}"/>
            </a:ext>
          </a:extLst>
        </xdr:cNvPr>
        <xdr:cNvSpPr/>
      </xdr:nvSpPr>
      <xdr:spPr>
        <a:xfrm>
          <a:off x="13293725" y="5524500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539750</xdr:colOff>
      <xdr:row>3345</xdr:row>
      <xdr:rowOff>38101</xdr:rowOff>
    </xdr:from>
    <xdr:to>
      <xdr:col>14</xdr:col>
      <xdr:colOff>616129</xdr:colOff>
      <xdr:row>3346</xdr:row>
      <xdr:rowOff>133351</xdr:rowOff>
    </xdr:to>
    <xdr:sp macro="" textlink="">
      <xdr:nvSpPr>
        <xdr:cNvPr id="273" name="9 Rectángulo redondeado">
          <a:extLst>
            <a:ext uri="{FF2B5EF4-FFF2-40B4-BE49-F238E27FC236}">
              <a16:creationId xmlns:a16="http://schemas.microsoft.com/office/drawing/2014/main" id="{D38BD0E3-B9B4-414D-817F-CAEF7587E4F4}"/>
            </a:ext>
          </a:extLst>
        </xdr:cNvPr>
        <xdr:cNvSpPr/>
      </xdr:nvSpPr>
      <xdr:spPr>
        <a:xfrm>
          <a:off x="13293725" y="5524500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539750</xdr:colOff>
      <xdr:row>3377</xdr:row>
      <xdr:rowOff>38101</xdr:rowOff>
    </xdr:from>
    <xdr:to>
      <xdr:col>14</xdr:col>
      <xdr:colOff>616129</xdr:colOff>
      <xdr:row>3378</xdr:row>
      <xdr:rowOff>133351</xdr:rowOff>
    </xdr:to>
    <xdr:sp macro="" textlink="">
      <xdr:nvSpPr>
        <xdr:cNvPr id="274" name="9 Rectángulo redondeado">
          <a:extLst>
            <a:ext uri="{FF2B5EF4-FFF2-40B4-BE49-F238E27FC236}">
              <a16:creationId xmlns:a16="http://schemas.microsoft.com/office/drawing/2014/main" id="{5AC02E1F-B5C6-43AD-BD38-988C2CE46B50}"/>
            </a:ext>
          </a:extLst>
        </xdr:cNvPr>
        <xdr:cNvSpPr/>
      </xdr:nvSpPr>
      <xdr:spPr>
        <a:xfrm>
          <a:off x="13293725" y="6073140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3377</xdr:row>
      <xdr:rowOff>66675</xdr:rowOff>
    </xdr:from>
    <xdr:to>
      <xdr:col>4</xdr:col>
      <xdr:colOff>304800</xdr:colOff>
      <xdr:row>3379</xdr:row>
      <xdr:rowOff>190500</xdr:rowOff>
    </xdr:to>
    <xdr:pic>
      <xdr:nvPicPr>
        <xdr:cNvPr id="7262088" name="Picture 2">
          <a:extLst>
            <a:ext uri="{FF2B5EF4-FFF2-40B4-BE49-F238E27FC236}">
              <a16:creationId xmlns:a16="http://schemas.microsoft.com/office/drawing/2014/main" id="{428AA131-15ED-436C-9CA5-A6D5487F9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9403912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539750</xdr:colOff>
      <xdr:row>3377</xdr:row>
      <xdr:rowOff>38101</xdr:rowOff>
    </xdr:from>
    <xdr:to>
      <xdr:col>14</xdr:col>
      <xdr:colOff>616129</xdr:colOff>
      <xdr:row>3378</xdr:row>
      <xdr:rowOff>133351</xdr:rowOff>
    </xdr:to>
    <xdr:sp macro="" textlink="">
      <xdr:nvSpPr>
        <xdr:cNvPr id="276" name="9 Rectángulo redondeado">
          <a:extLst>
            <a:ext uri="{FF2B5EF4-FFF2-40B4-BE49-F238E27FC236}">
              <a16:creationId xmlns:a16="http://schemas.microsoft.com/office/drawing/2014/main" id="{DC959745-90DD-49BB-A36A-4B4215591733}"/>
            </a:ext>
          </a:extLst>
        </xdr:cNvPr>
        <xdr:cNvSpPr/>
      </xdr:nvSpPr>
      <xdr:spPr>
        <a:xfrm>
          <a:off x="13293725" y="6073140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539750</xdr:colOff>
      <xdr:row>3377</xdr:row>
      <xdr:rowOff>38101</xdr:rowOff>
    </xdr:from>
    <xdr:to>
      <xdr:col>14</xdr:col>
      <xdr:colOff>616129</xdr:colOff>
      <xdr:row>3378</xdr:row>
      <xdr:rowOff>133351</xdr:rowOff>
    </xdr:to>
    <xdr:sp macro="" textlink="">
      <xdr:nvSpPr>
        <xdr:cNvPr id="277" name="9 Rectángulo redondeado">
          <a:extLst>
            <a:ext uri="{FF2B5EF4-FFF2-40B4-BE49-F238E27FC236}">
              <a16:creationId xmlns:a16="http://schemas.microsoft.com/office/drawing/2014/main" id="{8B380761-CB1C-4030-98A1-3EEC68FEA06E}"/>
            </a:ext>
          </a:extLst>
        </xdr:cNvPr>
        <xdr:cNvSpPr/>
      </xdr:nvSpPr>
      <xdr:spPr>
        <a:xfrm>
          <a:off x="13293725" y="6073140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539750</xdr:colOff>
      <xdr:row>3407</xdr:row>
      <xdr:rowOff>38101</xdr:rowOff>
    </xdr:from>
    <xdr:to>
      <xdr:col>14</xdr:col>
      <xdr:colOff>616129</xdr:colOff>
      <xdr:row>3408</xdr:row>
      <xdr:rowOff>133351</xdr:rowOff>
    </xdr:to>
    <xdr:sp macro="" textlink="">
      <xdr:nvSpPr>
        <xdr:cNvPr id="278" name="9 Rectángulo redondeado">
          <a:extLst>
            <a:ext uri="{FF2B5EF4-FFF2-40B4-BE49-F238E27FC236}">
              <a16:creationId xmlns:a16="http://schemas.microsoft.com/office/drawing/2014/main" id="{210D4E04-B37A-4D77-A2D7-39ADFE9C09B7}"/>
            </a:ext>
          </a:extLst>
        </xdr:cNvPr>
        <xdr:cNvSpPr/>
      </xdr:nvSpPr>
      <xdr:spPr>
        <a:xfrm>
          <a:off x="13293725" y="6587490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3407</xdr:row>
      <xdr:rowOff>66675</xdr:rowOff>
    </xdr:from>
    <xdr:to>
      <xdr:col>4</xdr:col>
      <xdr:colOff>304800</xdr:colOff>
      <xdr:row>3409</xdr:row>
      <xdr:rowOff>190500</xdr:rowOff>
    </xdr:to>
    <xdr:pic>
      <xdr:nvPicPr>
        <xdr:cNvPr id="7262092" name="Picture 2">
          <a:extLst>
            <a:ext uri="{FF2B5EF4-FFF2-40B4-BE49-F238E27FC236}">
              <a16:creationId xmlns:a16="http://schemas.microsoft.com/office/drawing/2014/main" id="{CEAF3502-B2D8-44E3-9DD4-DC4EF8643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0024942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539750</xdr:colOff>
      <xdr:row>3407</xdr:row>
      <xdr:rowOff>38101</xdr:rowOff>
    </xdr:from>
    <xdr:to>
      <xdr:col>14</xdr:col>
      <xdr:colOff>616129</xdr:colOff>
      <xdr:row>3408</xdr:row>
      <xdr:rowOff>133351</xdr:rowOff>
    </xdr:to>
    <xdr:sp macro="" textlink="">
      <xdr:nvSpPr>
        <xdr:cNvPr id="280" name="9 Rectángulo redondeado">
          <a:extLst>
            <a:ext uri="{FF2B5EF4-FFF2-40B4-BE49-F238E27FC236}">
              <a16:creationId xmlns:a16="http://schemas.microsoft.com/office/drawing/2014/main" id="{215FBC1E-A8BA-4A35-A5D8-D0056D1DECB4}"/>
            </a:ext>
          </a:extLst>
        </xdr:cNvPr>
        <xdr:cNvSpPr/>
      </xdr:nvSpPr>
      <xdr:spPr>
        <a:xfrm>
          <a:off x="13293725" y="6587490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539750</xdr:colOff>
      <xdr:row>3407</xdr:row>
      <xdr:rowOff>38101</xdr:rowOff>
    </xdr:from>
    <xdr:to>
      <xdr:col>14</xdr:col>
      <xdr:colOff>616129</xdr:colOff>
      <xdr:row>3408</xdr:row>
      <xdr:rowOff>133351</xdr:rowOff>
    </xdr:to>
    <xdr:sp macro="" textlink="">
      <xdr:nvSpPr>
        <xdr:cNvPr id="281" name="9 Rectángulo redondeado">
          <a:extLst>
            <a:ext uri="{FF2B5EF4-FFF2-40B4-BE49-F238E27FC236}">
              <a16:creationId xmlns:a16="http://schemas.microsoft.com/office/drawing/2014/main" id="{BC56343B-911D-43B8-8167-4D8FCFD2B8ED}"/>
            </a:ext>
          </a:extLst>
        </xdr:cNvPr>
        <xdr:cNvSpPr/>
      </xdr:nvSpPr>
      <xdr:spPr>
        <a:xfrm>
          <a:off x="13293725" y="6587490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539750</xdr:colOff>
      <xdr:row>3438</xdr:row>
      <xdr:rowOff>38101</xdr:rowOff>
    </xdr:from>
    <xdr:to>
      <xdr:col>14</xdr:col>
      <xdr:colOff>616129</xdr:colOff>
      <xdr:row>3439</xdr:row>
      <xdr:rowOff>133351</xdr:rowOff>
    </xdr:to>
    <xdr:sp macro="" textlink="">
      <xdr:nvSpPr>
        <xdr:cNvPr id="282" name="9 Rectángulo redondeado">
          <a:extLst>
            <a:ext uri="{FF2B5EF4-FFF2-40B4-BE49-F238E27FC236}">
              <a16:creationId xmlns:a16="http://schemas.microsoft.com/office/drawing/2014/main" id="{102F6A62-32F6-4FD5-9032-18995BE394AD}"/>
            </a:ext>
          </a:extLst>
        </xdr:cNvPr>
        <xdr:cNvSpPr/>
      </xdr:nvSpPr>
      <xdr:spPr>
        <a:xfrm>
          <a:off x="13293725" y="7118985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3438</xdr:row>
      <xdr:rowOff>66675</xdr:rowOff>
    </xdr:from>
    <xdr:to>
      <xdr:col>4</xdr:col>
      <xdr:colOff>304800</xdr:colOff>
      <xdr:row>3440</xdr:row>
      <xdr:rowOff>190500</xdr:rowOff>
    </xdr:to>
    <xdr:pic>
      <xdr:nvPicPr>
        <xdr:cNvPr id="7262096" name="Picture 2">
          <a:extLst>
            <a:ext uri="{FF2B5EF4-FFF2-40B4-BE49-F238E27FC236}">
              <a16:creationId xmlns:a16="http://schemas.microsoft.com/office/drawing/2014/main" id="{F4B1C73A-05C9-4E40-8BB5-B918455B7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0663117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539750</xdr:colOff>
      <xdr:row>3438</xdr:row>
      <xdr:rowOff>38101</xdr:rowOff>
    </xdr:from>
    <xdr:to>
      <xdr:col>14</xdr:col>
      <xdr:colOff>616129</xdr:colOff>
      <xdr:row>3439</xdr:row>
      <xdr:rowOff>133351</xdr:rowOff>
    </xdr:to>
    <xdr:sp macro="" textlink="">
      <xdr:nvSpPr>
        <xdr:cNvPr id="284" name="9 Rectángulo redondeado">
          <a:extLst>
            <a:ext uri="{FF2B5EF4-FFF2-40B4-BE49-F238E27FC236}">
              <a16:creationId xmlns:a16="http://schemas.microsoft.com/office/drawing/2014/main" id="{A8E6EFF5-296B-4315-BDCA-E58069A67C6C}"/>
            </a:ext>
          </a:extLst>
        </xdr:cNvPr>
        <xdr:cNvSpPr/>
      </xdr:nvSpPr>
      <xdr:spPr>
        <a:xfrm>
          <a:off x="13293725" y="7118985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539750</xdr:colOff>
      <xdr:row>3438</xdr:row>
      <xdr:rowOff>38101</xdr:rowOff>
    </xdr:from>
    <xdr:to>
      <xdr:col>14</xdr:col>
      <xdr:colOff>616129</xdr:colOff>
      <xdr:row>3439</xdr:row>
      <xdr:rowOff>133351</xdr:rowOff>
    </xdr:to>
    <xdr:sp macro="" textlink="">
      <xdr:nvSpPr>
        <xdr:cNvPr id="285" name="9 Rectángulo redondeado">
          <a:extLst>
            <a:ext uri="{FF2B5EF4-FFF2-40B4-BE49-F238E27FC236}">
              <a16:creationId xmlns:a16="http://schemas.microsoft.com/office/drawing/2014/main" id="{18C5BCC4-B6A8-4FB6-8FC5-643322A78138}"/>
            </a:ext>
          </a:extLst>
        </xdr:cNvPr>
        <xdr:cNvSpPr/>
      </xdr:nvSpPr>
      <xdr:spPr>
        <a:xfrm>
          <a:off x="13293725" y="71189851"/>
          <a:ext cx="88600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520700</xdr:colOff>
      <xdr:row>3468</xdr:row>
      <xdr:rowOff>38101</xdr:rowOff>
    </xdr:from>
    <xdr:to>
      <xdr:col>14</xdr:col>
      <xdr:colOff>600089</xdr:colOff>
      <xdr:row>3469</xdr:row>
      <xdr:rowOff>133351</xdr:rowOff>
    </xdr:to>
    <xdr:sp macro="" textlink="">
      <xdr:nvSpPr>
        <xdr:cNvPr id="286" name="9 Rectángulo redondeado">
          <a:extLst>
            <a:ext uri="{FF2B5EF4-FFF2-40B4-BE49-F238E27FC236}">
              <a16:creationId xmlns:a16="http://schemas.microsoft.com/office/drawing/2014/main" id="{78C9AF28-D9FD-46A1-AA80-35191B4D1FFA}"/>
            </a:ext>
          </a:extLst>
        </xdr:cNvPr>
        <xdr:cNvSpPr/>
      </xdr:nvSpPr>
      <xdr:spPr>
        <a:xfrm>
          <a:off x="13684250" y="381001"/>
          <a:ext cx="88901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3468</xdr:row>
      <xdr:rowOff>66675</xdr:rowOff>
    </xdr:from>
    <xdr:to>
      <xdr:col>4</xdr:col>
      <xdr:colOff>304800</xdr:colOff>
      <xdr:row>3470</xdr:row>
      <xdr:rowOff>190500</xdr:rowOff>
    </xdr:to>
    <xdr:pic>
      <xdr:nvPicPr>
        <xdr:cNvPr id="7262100" name="Picture 2">
          <a:extLst>
            <a:ext uri="{FF2B5EF4-FFF2-40B4-BE49-F238E27FC236}">
              <a16:creationId xmlns:a16="http://schemas.microsoft.com/office/drawing/2014/main" id="{1B033C0A-B41E-48AF-AD66-B12C90EDF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1284147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520700</xdr:colOff>
      <xdr:row>3468</xdr:row>
      <xdr:rowOff>38101</xdr:rowOff>
    </xdr:from>
    <xdr:to>
      <xdr:col>14</xdr:col>
      <xdr:colOff>600089</xdr:colOff>
      <xdr:row>3469</xdr:row>
      <xdr:rowOff>133351</xdr:rowOff>
    </xdr:to>
    <xdr:sp macro="" textlink="">
      <xdr:nvSpPr>
        <xdr:cNvPr id="288" name="9 Rectángulo redondeado">
          <a:extLst>
            <a:ext uri="{FF2B5EF4-FFF2-40B4-BE49-F238E27FC236}">
              <a16:creationId xmlns:a16="http://schemas.microsoft.com/office/drawing/2014/main" id="{08195D09-32C0-4ED0-BE42-17465B585A5D}"/>
            </a:ext>
          </a:extLst>
        </xdr:cNvPr>
        <xdr:cNvSpPr/>
      </xdr:nvSpPr>
      <xdr:spPr>
        <a:xfrm>
          <a:off x="13684250" y="381001"/>
          <a:ext cx="88901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520700</xdr:colOff>
      <xdr:row>3468</xdr:row>
      <xdr:rowOff>38101</xdr:rowOff>
    </xdr:from>
    <xdr:to>
      <xdr:col>14</xdr:col>
      <xdr:colOff>600089</xdr:colOff>
      <xdr:row>3469</xdr:row>
      <xdr:rowOff>133351</xdr:rowOff>
    </xdr:to>
    <xdr:sp macro="" textlink="">
      <xdr:nvSpPr>
        <xdr:cNvPr id="289" name="9 Rectángulo redondeado">
          <a:extLst>
            <a:ext uri="{FF2B5EF4-FFF2-40B4-BE49-F238E27FC236}">
              <a16:creationId xmlns:a16="http://schemas.microsoft.com/office/drawing/2014/main" id="{87A23F5B-BB2F-4E88-AAE0-00B82D379132}"/>
            </a:ext>
          </a:extLst>
        </xdr:cNvPr>
        <xdr:cNvSpPr/>
      </xdr:nvSpPr>
      <xdr:spPr>
        <a:xfrm>
          <a:off x="13684250" y="381001"/>
          <a:ext cx="88901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520700</xdr:colOff>
      <xdr:row>3498</xdr:row>
      <xdr:rowOff>38101</xdr:rowOff>
    </xdr:from>
    <xdr:to>
      <xdr:col>14</xdr:col>
      <xdr:colOff>600089</xdr:colOff>
      <xdr:row>3499</xdr:row>
      <xdr:rowOff>133351</xdr:rowOff>
    </xdr:to>
    <xdr:sp macro="" textlink="">
      <xdr:nvSpPr>
        <xdr:cNvPr id="290" name="9 Rectángulo redondeado">
          <a:extLst>
            <a:ext uri="{FF2B5EF4-FFF2-40B4-BE49-F238E27FC236}">
              <a16:creationId xmlns:a16="http://schemas.microsoft.com/office/drawing/2014/main" id="{5BD5012A-2C6C-4768-9D1A-45086A43FA7F}"/>
            </a:ext>
          </a:extLst>
        </xdr:cNvPr>
        <xdr:cNvSpPr/>
      </xdr:nvSpPr>
      <xdr:spPr>
        <a:xfrm>
          <a:off x="13684250" y="5524501"/>
          <a:ext cx="88901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3498</xdr:row>
      <xdr:rowOff>66675</xdr:rowOff>
    </xdr:from>
    <xdr:to>
      <xdr:col>4</xdr:col>
      <xdr:colOff>304800</xdr:colOff>
      <xdr:row>3500</xdr:row>
      <xdr:rowOff>190500</xdr:rowOff>
    </xdr:to>
    <xdr:pic>
      <xdr:nvPicPr>
        <xdr:cNvPr id="7262104" name="Picture 2">
          <a:extLst>
            <a:ext uri="{FF2B5EF4-FFF2-40B4-BE49-F238E27FC236}">
              <a16:creationId xmlns:a16="http://schemas.microsoft.com/office/drawing/2014/main" id="{3EEA13C0-FE67-45AB-81C9-F1C4FF051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1905177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520700</xdr:colOff>
      <xdr:row>3498</xdr:row>
      <xdr:rowOff>38101</xdr:rowOff>
    </xdr:from>
    <xdr:to>
      <xdr:col>14</xdr:col>
      <xdr:colOff>600089</xdr:colOff>
      <xdr:row>3499</xdr:row>
      <xdr:rowOff>133351</xdr:rowOff>
    </xdr:to>
    <xdr:sp macro="" textlink="">
      <xdr:nvSpPr>
        <xdr:cNvPr id="292" name="9 Rectángulo redondeado">
          <a:extLst>
            <a:ext uri="{FF2B5EF4-FFF2-40B4-BE49-F238E27FC236}">
              <a16:creationId xmlns:a16="http://schemas.microsoft.com/office/drawing/2014/main" id="{182CB44D-E047-48A1-A81D-7577EECFDC5A}"/>
            </a:ext>
          </a:extLst>
        </xdr:cNvPr>
        <xdr:cNvSpPr/>
      </xdr:nvSpPr>
      <xdr:spPr>
        <a:xfrm>
          <a:off x="13684250" y="5524501"/>
          <a:ext cx="88901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520700</xdr:colOff>
      <xdr:row>3498</xdr:row>
      <xdr:rowOff>38101</xdr:rowOff>
    </xdr:from>
    <xdr:to>
      <xdr:col>14</xdr:col>
      <xdr:colOff>600089</xdr:colOff>
      <xdr:row>3499</xdr:row>
      <xdr:rowOff>133351</xdr:rowOff>
    </xdr:to>
    <xdr:sp macro="" textlink="">
      <xdr:nvSpPr>
        <xdr:cNvPr id="293" name="9 Rectángulo redondeado">
          <a:extLst>
            <a:ext uri="{FF2B5EF4-FFF2-40B4-BE49-F238E27FC236}">
              <a16:creationId xmlns:a16="http://schemas.microsoft.com/office/drawing/2014/main" id="{C17B97FC-390B-4248-8B21-C5A61376067E}"/>
            </a:ext>
          </a:extLst>
        </xdr:cNvPr>
        <xdr:cNvSpPr/>
      </xdr:nvSpPr>
      <xdr:spPr>
        <a:xfrm>
          <a:off x="13684250" y="5524501"/>
          <a:ext cx="88901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520700</xdr:colOff>
      <xdr:row>3530</xdr:row>
      <xdr:rowOff>38101</xdr:rowOff>
    </xdr:from>
    <xdr:to>
      <xdr:col>14</xdr:col>
      <xdr:colOff>600089</xdr:colOff>
      <xdr:row>3531</xdr:row>
      <xdr:rowOff>133351</xdr:rowOff>
    </xdr:to>
    <xdr:sp macro="" textlink="">
      <xdr:nvSpPr>
        <xdr:cNvPr id="294" name="9 Rectángulo redondeado">
          <a:extLst>
            <a:ext uri="{FF2B5EF4-FFF2-40B4-BE49-F238E27FC236}">
              <a16:creationId xmlns:a16="http://schemas.microsoft.com/office/drawing/2014/main" id="{CD5EC6F3-6E29-4378-B0F5-F40E936C634C}"/>
            </a:ext>
          </a:extLst>
        </xdr:cNvPr>
        <xdr:cNvSpPr/>
      </xdr:nvSpPr>
      <xdr:spPr>
        <a:xfrm>
          <a:off x="13684250" y="11010901"/>
          <a:ext cx="88901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3530</xdr:row>
      <xdr:rowOff>66675</xdr:rowOff>
    </xdr:from>
    <xdr:to>
      <xdr:col>4</xdr:col>
      <xdr:colOff>304800</xdr:colOff>
      <xdr:row>3532</xdr:row>
      <xdr:rowOff>190500</xdr:rowOff>
    </xdr:to>
    <xdr:pic>
      <xdr:nvPicPr>
        <xdr:cNvPr id="7262108" name="Picture 2">
          <a:extLst>
            <a:ext uri="{FF2B5EF4-FFF2-40B4-BE49-F238E27FC236}">
              <a16:creationId xmlns:a16="http://schemas.microsoft.com/office/drawing/2014/main" id="{A5B938C5-B83B-4726-BFBA-6F55ABF7F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2560497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520700</xdr:colOff>
      <xdr:row>3530</xdr:row>
      <xdr:rowOff>38101</xdr:rowOff>
    </xdr:from>
    <xdr:to>
      <xdr:col>14</xdr:col>
      <xdr:colOff>600089</xdr:colOff>
      <xdr:row>3531</xdr:row>
      <xdr:rowOff>133351</xdr:rowOff>
    </xdr:to>
    <xdr:sp macro="" textlink="">
      <xdr:nvSpPr>
        <xdr:cNvPr id="296" name="9 Rectángulo redondeado">
          <a:extLst>
            <a:ext uri="{FF2B5EF4-FFF2-40B4-BE49-F238E27FC236}">
              <a16:creationId xmlns:a16="http://schemas.microsoft.com/office/drawing/2014/main" id="{EC8FD8E1-7A91-4953-87CF-1BBA5758FE26}"/>
            </a:ext>
          </a:extLst>
        </xdr:cNvPr>
        <xdr:cNvSpPr/>
      </xdr:nvSpPr>
      <xdr:spPr>
        <a:xfrm>
          <a:off x="13684250" y="11010901"/>
          <a:ext cx="88901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520700</xdr:colOff>
      <xdr:row>3530</xdr:row>
      <xdr:rowOff>38101</xdr:rowOff>
    </xdr:from>
    <xdr:to>
      <xdr:col>14</xdr:col>
      <xdr:colOff>600089</xdr:colOff>
      <xdr:row>3531</xdr:row>
      <xdr:rowOff>133351</xdr:rowOff>
    </xdr:to>
    <xdr:sp macro="" textlink="">
      <xdr:nvSpPr>
        <xdr:cNvPr id="297" name="9 Rectángulo redondeado">
          <a:extLst>
            <a:ext uri="{FF2B5EF4-FFF2-40B4-BE49-F238E27FC236}">
              <a16:creationId xmlns:a16="http://schemas.microsoft.com/office/drawing/2014/main" id="{FBE5C732-5EEA-490E-B424-CABDFD036D50}"/>
            </a:ext>
          </a:extLst>
        </xdr:cNvPr>
        <xdr:cNvSpPr/>
      </xdr:nvSpPr>
      <xdr:spPr>
        <a:xfrm>
          <a:off x="13684250" y="11010901"/>
          <a:ext cx="88901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520700</xdr:colOff>
      <xdr:row>3562</xdr:row>
      <xdr:rowOff>38101</xdr:rowOff>
    </xdr:from>
    <xdr:to>
      <xdr:col>14</xdr:col>
      <xdr:colOff>600089</xdr:colOff>
      <xdr:row>3563</xdr:row>
      <xdr:rowOff>133351</xdr:rowOff>
    </xdr:to>
    <xdr:sp macro="" textlink="">
      <xdr:nvSpPr>
        <xdr:cNvPr id="298" name="9 Rectángulo redondeado">
          <a:extLst>
            <a:ext uri="{FF2B5EF4-FFF2-40B4-BE49-F238E27FC236}">
              <a16:creationId xmlns:a16="http://schemas.microsoft.com/office/drawing/2014/main" id="{E17D0C2E-5B97-45DC-A131-FDEF2DBE4816}"/>
            </a:ext>
          </a:extLst>
        </xdr:cNvPr>
        <xdr:cNvSpPr/>
      </xdr:nvSpPr>
      <xdr:spPr>
        <a:xfrm>
          <a:off x="13684250" y="16497301"/>
          <a:ext cx="88901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3562</xdr:row>
      <xdr:rowOff>66675</xdr:rowOff>
    </xdr:from>
    <xdr:to>
      <xdr:col>4</xdr:col>
      <xdr:colOff>304800</xdr:colOff>
      <xdr:row>3564</xdr:row>
      <xdr:rowOff>190500</xdr:rowOff>
    </xdr:to>
    <xdr:pic>
      <xdr:nvPicPr>
        <xdr:cNvPr id="7262112" name="Picture 2">
          <a:extLst>
            <a:ext uri="{FF2B5EF4-FFF2-40B4-BE49-F238E27FC236}">
              <a16:creationId xmlns:a16="http://schemas.microsoft.com/office/drawing/2014/main" id="{A7EC15FB-2316-4F3A-9A09-3E8C23022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3215817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520700</xdr:colOff>
      <xdr:row>3562</xdr:row>
      <xdr:rowOff>38101</xdr:rowOff>
    </xdr:from>
    <xdr:to>
      <xdr:col>14</xdr:col>
      <xdr:colOff>600089</xdr:colOff>
      <xdr:row>3563</xdr:row>
      <xdr:rowOff>133351</xdr:rowOff>
    </xdr:to>
    <xdr:sp macro="" textlink="">
      <xdr:nvSpPr>
        <xdr:cNvPr id="300" name="9 Rectángulo redondeado">
          <a:extLst>
            <a:ext uri="{FF2B5EF4-FFF2-40B4-BE49-F238E27FC236}">
              <a16:creationId xmlns:a16="http://schemas.microsoft.com/office/drawing/2014/main" id="{726D0BA7-C47D-45F9-8456-3D5EE174BD28}"/>
            </a:ext>
          </a:extLst>
        </xdr:cNvPr>
        <xdr:cNvSpPr/>
      </xdr:nvSpPr>
      <xdr:spPr>
        <a:xfrm>
          <a:off x="13684250" y="16497301"/>
          <a:ext cx="88901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520700</xdr:colOff>
      <xdr:row>3562</xdr:row>
      <xdr:rowOff>38101</xdr:rowOff>
    </xdr:from>
    <xdr:to>
      <xdr:col>14</xdr:col>
      <xdr:colOff>600089</xdr:colOff>
      <xdr:row>3563</xdr:row>
      <xdr:rowOff>133351</xdr:rowOff>
    </xdr:to>
    <xdr:sp macro="" textlink="">
      <xdr:nvSpPr>
        <xdr:cNvPr id="301" name="9 Rectángulo redondeado">
          <a:extLst>
            <a:ext uri="{FF2B5EF4-FFF2-40B4-BE49-F238E27FC236}">
              <a16:creationId xmlns:a16="http://schemas.microsoft.com/office/drawing/2014/main" id="{34B2FBE0-E50A-4B2E-B810-03104AA1E6A1}"/>
            </a:ext>
          </a:extLst>
        </xdr:cNvPr>
        <xdr:cNvSpPr/>
      </xdr:nvSpPr>
      <xdr:spPr>
        <a:xfrm>
          <a:off x="13684250" y="16497301"/>
          <a:ext cx="88901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520700</xdr:colOff>
      <xdr:row>3593</xdr:row>
      <xdr:rowOff>38101</xdr:rowOff>
    </xdr:from>
    <xdr:to>
      <xdr:col>14</xdr:col>
      <xdr:colOff>600089</xdr:colOff>
      <xdr:row>3594</xdr:row>
      <xdr:rowOff>133351</xdr:rowOff>
    </xdr:to>
    <xdr:sp macro="" textlink="">
      <xdr:nvSpPr>
        <xdr:cNvPr id="302" name="9 Rectángulo redondeado">
          <a:extLst>
            <a:ext uri="{FF2B5EF4-FFF2-40B4-BE49-F238E27FC236}">
              <a16:creationId xmlns:a16="http://schemas.microsoft.com/office/drawing/2014/main" id="{66A30A26-FB03-4087-9E29-F2D601B7AD89}"/>
            </a:ext>
          </a:extLst>
        </xdr:cNvPr>
        <xdr:cNvSpPr/>
      </xdr:nvSpPr>
      <xdr:spPr>
        <a:xfrm>
          <a:off x="13684250" y="21812251"/>
          <a:ext cx="88901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3593</xdr:row>
      <xdr:rowOff>66675</xdr:rowOff>
    </xdr:from>
    <xdr:to>
      <xdr:col>4</xdr:col>
      <xdr:colOff>304800</xdr:colOff>
      <xdr:row>3595</xdr:row>
      <xdr:rowOff>190500</xdr:rowOff>
    </xdr:to>
    <xdr:pic>
      <xdr:nvPicPr>
        <xdr:cNvPr id="7262116" name="Picture 2">
          <a:extLst>
            <a:ext uri="{FF2B5EF4-FFF2-40B4-BE49-F238E27FC236}">
              <a16:creationId xmlns:a16="http://schemas.microsoft.com/office/drawing/2014/main" id="{F515A4B4-8220-4B35-AA7B-D88BBC2CF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3853992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520700</xdr:colOff>
      <xdr:row>3593</xdr:row>
      <xdr:rowOff>38101</xdr:rowOff>
    </xdr:from>
    <xdr:to>
      <xdr:col>14</xdr:col>
      <xdr:colOff>600089</xdr:colOff>
      <xdr:row>3594</xdr:row>
      <xdr:rowOff>133351</xdr:rowOff>
    </xdr:to>
    <xdr:sp macro="" textlink="">
      <xdr:nvSpPr>
        <xdr:cNvPr id="304" name="9 Rectángulo redondeado">
          <a:extLst>
            <a:ext uri="{FF2B5EF4-FFF2-40B4-BE49-F238E27FC236}">
              <a16:creationId xmlns:a16="http://schemas.microsoft.com/office/drawing/2014/main" id="{70CBBFEC-75ED-436A-BA1E-F9B123313048}"/>
            </a:ext>
          </a:extLst>
        </xdr:cNvPr>
        <xdr:cNvSpPr/>
      </xdr:nvSpPr>
      <xdr:spPr>
        <a:xfrm>
          <a:off x="13684250" y="21812251"/>
          <a:ext cx="88901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520700</xdr:colOff>
      <xdr:row>3593</xdr:row>
      <xdr:rowOff>38101</xdr:rowOff>
    </xdr:from>
    <xdr:to>
      <xdr:col>14</xdr:col>
      <xdr:colOff>600089</xdr:colOff>
      <xdr:row>3594</xdr:row>
      <xdr:rowOff>133351</xdr:rowOff>
    </xdr:to>
    <xdr:sp macro="" textlink="">
      <xdr:nvSpPr>
        <xdr:cNvPr id="305" name="9 Rectángulo redondeado">
          <a:extLst>
            <a:ext uri="{FF2B5EF4-FFF2-40B4-BE49-F238E27FC236}">
              <a16:creationId xmlns:a16="http://schemas.microsoft.com/office/drawing/2014/main" id="{F1B377C6-3305-456B-9010-CD666166C4AE}"/>
            </a:ext>
          </a:extLst>
        </xdr:cNvPr>
        <xdr:cNvSpPr/>
      </xdr:nvSpPr>
      <xdr:spPr>
        <a:xfrm>
          <a:off x="13684250" y="21812251"/>
          <a:ext cx="88901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520700</xdr:colOff>
      <xdr:row>3625</xdr:row>
      <xdr:rowOff>38101</xdr:rowOff>
    </xdr:from>
    <xdr:to>
      <xdr:col>14</xdr:col>
      <xdr:colOff>600089</xdr:colOff>
      <xdr:row>3626</xdr:row>
      <xdr:rowOff>133351</xdr:rowOff>
    </xdr:to>
    <xdr:sp macro="" textlink="">
      <xdr:nvSpPr>
        <xdr:cNvPr id="306" name="9 Rectángulo redondeado">
          <a:extLst>
            <a:ext uri="{FF2B5EF4-FFF2-40B4-BE49-F238E27FC236}">
              <a16:creationId xmlns:a16="http://schemas.microsoft.com/office/drawing/2014/main" id="{0D322B6E-D521-41FB-ABD3-E7A22967F1F2}"/>
            </a:ext>
          </a:extLst>
        </xdr:cNvPr>
        <xdr:cNvSpPr/>
      </xdr:nvSpPr>
      <xdr:spPr>
        <a:xfrm>
          <a:off x="13684250" y="27298651"/>
          <a:ext cx="88901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76200</xdr:colOff>
      <xdr:row>3625</xdr:row>
      <xdr:rowOff>66675</xdr:rowOff>
    </xdr:from>
    <xdr:to>
      <xdr:col>4</xdr:col>
      <xdr:colOff>304800</xdr:colOff>
      <xdr:row>3627</xdr:row>
      <xdr:rowOff>190500</xdr:rowOff>
    </xdr:to>
    <xdr:pic>
      <xdr:nvPicPr>
        <xdr:cNvPr id="7262120" name="Picture 2">
          <a:extLst>
            <a:ext uri="{FF2B5EF4-FFF2-40B4-BE49-F238E27FC236}">
              <a16:creationId xmlns:a16="http://schemas.microsoft.com/office/drawing/2014/main" id="{F5C2AB12-6A70-45E5-AFAD-630EA529A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451217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520700</xdr:colOff>
      <xdr:row>3625</xdr:row>
      <xdr:rowOff>38101</xdr:rowOff>
    </xdr:from>
    <xdr:to>
      <xdr:col>14</xdr:col>
      <xdr:colOff>600089</xdr:colOff>
      <xdr:row>3626</xdr:row>
      <xdr:rowOff>133351</xdr:rowOff>
    </xdr:to>
    <xdr:sp macro="" textlink="">
      <xdr:nvSpPr>
        <xdr:cNvPr id="308" name="9 Rectángulo redondeado">
          <a:extLst>
            <a:ext uri="{FF2B5EF4-FFF2-40B4-BE49-F238E27FC236}">
              <a16:creationId xmlns:a16="http://schemas.microsoft.com/office/drawing/2014/main" id="{DF593B38-1B6B-41E4-8DC3-BB99C79A02A6}"/>
            </a:ext>
          </a:extLst>
        </xdr:cNvPr>
        <xdr:cNvSpPr/>
      </xdr:nvSpPr>
      <xdr:spPr>
        <a:xfrm>
          <a:off x="13684250" y="27298651"/>
          <a:ext cx="88901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520700</xdr:colOff>
      <xdr:row>3625</xdr:row>
      <xdr:rowOff>38101</xdr:rowOff>
    </xdr:from>
    <xdr:to>
      <xdr:col>14</xdr:col>
      <xdr:colOff>600089</xdr:colOff>
      <xdr:row>3626</xdr:row>
      <xdr:rowOff>133351</xdr:rowOff>
    </xdr:to>
    <xdr:sp macro="" textlink="">
      <xdr:nvSpPr>
        <xdr:cNvPr id="309" name="9 Rectángulo redondeado">
          <a:extLst>
            <a:ext uri="{FF2B5EF4-FFF2-40B4-BE49-F238E27FC236}">
              <a16:creationId xmlns:a16="http://schemas.microsoft.com/office/drawing/2014/main" id="{89269C08-750A-44B2-A75E-9060B11300AA}"/>
            </a:ext>
          </a:extLst>
        </xdr:cNvPr>
        <xdr:cNvSpPr/>
      </xdr:nvSpPr>
      <xdr:spPr>
        <a:xfrm>
          <a:off x="13684250" y="27298651"/>
          <a:ext cx="88901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14</xdr:col>
      <xdr:colOff>530225</xdr:colOff>
      <xdr:row>3653</xdr:row>
      <xdr:rowOff>38101</xdr:rowOff>
    </xdr:from>
    <xdr:to>
      <xdr:col>15</xdr:col>
      <xdr:colOff>600807</xdr:colOff>
      <xdr:row>3654</xdr:row>
      <xdr:rowOff>133351</xdr:rowOff>
    </xdr:to>
    <xdr:sp macro="" textlink="">
      <xdr:nvSpPr>
        <xdr:cNvPr id="310" name="45 Rectángulo redondeado">
          <a:extLst>
            <a:ext uri="{FF2B5EF4-FFF2-40B4-BE49-F238E27FC236}">
              <a16:creationId xmlns:a16="http://schemas.microsoft.com/office/drawing/2014/main" id="{A1C6E3D0-E01E-4A74-827D-2997BCF7FA82}"/>
            </a:ext>
          </a:extLst>
        </xdr:cNvPr>
        <xdr:cNvSpPr/>
      </xdr:nvSpPr>
      <xdr:spPr>
        <a:xfrm>
          <a:off x="14465300" y="209551"/>
          <a:ext cx="117548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3654</xdr:row>
      <xdr:rowOff>66675</xdr:rowOff>
    </xdr:from>
    <xdr:to>
      <xdr:col>4</xdr:col>
      <xdr:colOff>523875</xdr:colOff>
      <xdr:row>3656</xdr:row>
      <xdr:rowOff>190500</xdr:rowOff>
    </xdr:to>
    <xdr:pic>
      <xdr:nvPicPr>
        <xdr:cNvPr id="7262124" name="Picture 2">
          <a:extLst>
            <a:ext uri="{FF2B5EF4-FFF2-40B4-BE49-F238E27FC236}">
              <a16:creationId xmlns:a16="http://schemas.microsoft.com/office/drawing/2014/main" id="{001756C2-B8DF-475A-BA53-A3D9222B6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5118912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3684</xdr:row>
      <xdr:rowOff>38101</xdr:rowOff>
    </xdr:from>
    <xdr:to>
      <xdr:col>15</xdr:col>
      <xdr:colOff>600807</xdr:colOff>
      <xdr:row>3685</xdr:row>
      <xdr:rowOff>133351</xdr:rowOff>
    </xdr:to>
    <xdr:sp macro="" textlink="">
      <xdr:nvSpPr>
        <xdr:cNvPr id="312" name="45 Rectángulo redondeado">
          <a:extLst>
            <a:ext uri="{FF2B5EF4-FFF2-40B4-BE49-F238E27FC236}">
              <a16:creationId xmlns:a16="http://schemas.microsoft.com/office/drawing/2014/main" id="{C2685D69-7C2E-4AF0-BBE0-751CAE7A862A}"/>
            </a:ext>
          </a:extLst>
        </xdr:cNvPr>
        <xdr:cNvSpPr/>
      </xdr:nvSpPr>
      <xdr:spPr>
        <a:xfrm>
          <a:off x="14465300" y="5600701"/>
          <a:ext cx="1175482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3685</xdr:row>
      <xdr:rowOff>66675</xdr:rowOff>
    </xdr:from>
    <xdr:to>
      <xdr:col>4</xdr:col>
      <xdr:colOff>523875</xdr:colOff>
      <xdr:row>3687</xdr:row>
      <xdr:rowOff>190500</xdr:rowOff>
    </xdr:to>
    <xdr:pic>
      <xdr:nvPicPr>
        <xdr:cNvPr id="7262126" name="Picture 2">
          <a:extLst>
            <a:ext uri="{FF2B5EF4-FFF2-40B4-BE49-F238E27FC236}">
              <a16:creationId xmlns:a16="http://schemas.microsoft.com/office/drawing/2014/main" id="{DC4BF9C0-4057-4768-BFC1-2F837AEF4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5759945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539750</xdr:colOff>
      <xdr:row>3719</xdr:row>
      <xdr:rowOff>38101</xdr:rowOff>
    </xdr:from>
    <xdr:to>
      <xdr:col>14</xdr:col>
      <xdr:colOff>584190</xdr:colOff>
      <xdr:row>3720</xdr:row>
      <xdr:rowOff>133351</xdr:rowOff>
    </xdr:to>
    <xdr:sp macro="" textlink="">
      <xdr:nvSpPr>
        <xdr:cNvPr id="314" name="97 Rectángulo redondeado">
          <a:extLst>
            <a:ext uri="{FF2B5EF4-FFF2-40B4-BE49-F238E27FC236}">
              <a16:creationId xmlns:a16="http://schemas.microsoft.com/office/drawing/2014/main" id="{AEFB44A0-CCA8-44D8-9F6D-AEA381AD1C76}"/>
            </a:ext>
          </a:extLst>
        </xdr:cNvPr>
        <xdr:cNvSpPr/>
      </xdr:nvSpPr>
      <xdr:spPr>
        <a:xfrm>
          <a:off x="14608175" y="381001"/>
          <a:ext cx="968365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38100</xdr:colOff>
      <xdr:row>3719</xdr:row>
      <xdr:rowOff>38100</xdr:rowOff>
    </xdr:from>
    <xdr:to>
      <xdr:col>4</xdr:col>
      <xdr:colOff>266700</xdr:colOff>
      <xdr:row>3721</xdr:row>
      <xdr:rowOff>161925</xdr:rowOff>
    </xdr:to>
    <xdr:pic>
      <xdr:nvPicPr>
        <xdr:cNvPr id="7262128" name="Picture 2">
          <a:extLst>
            <a:ext uri="{FF2B5EF4-FFF2-40B4-BE49-F238E27FC236}">
              <a16:creationId xmlns:a16="http://schemas.microsoft.com/office/drawing/2014/main" id="{071F5395-DCCA-4AF4-9BA2-2DB62E01A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44384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530225</xdr:colOff>
      <xdr:row>3754</xdr:row>
      <xdr:rowOff>38101</xdr:rowOff>
    </xdr:from>
    <xdr:to>
      <xdr:col>16</xdr:col>
      <xdr:colOff>5817</xdr:colOff>
      <xdr:row>3755</xdr:row>
      <xdr:rowOff>133351</xdr:rowOff>
    </xdr:to>
    <xdr:sp macro="" textlink="">
      <xdr:nvSpPr>
        <xdr:cNvPr id="316" name="45 Rectángulo redondeado">
          <a:extLst>
            <a:ext uri="{FF2B5EF4-FFF2-40B4-BE49-F238E27FC236}">
              <a16:creationId xmlns:a16="http://schemas.microsoft.com/office/drawing/2014/main" id="{BCBF86FF-4617-40DC-B5F1-C90A9E3B6093}"/>
            </a:ext>
          </a:extLst>
        </xdr:cNvPr>
        <xdr:cNvSpPr/>
      </xdr:nvSpPr>
      <xdr:spPr>
        <a:xfrm>
          <a:off x="15522575" y="6381751"/>
          <a:ext cx="167586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295275</xdr:colOff>
      <xdr:row>3755</xdr:row>
      <xdr:rowOff>66675</xdr:rowOff>
    </xdr:from>
    <xdr:to>
      <xdr:col>4</xdr:col>
      <xdr:colOff>523875</xdr:colOff>
      <xdr:row>3757</xdr:row>
      <xdr:rowOff>190500</xdr:rowOff>
    </xdr:to>
    <xdr:pic>
      <xdr:nvPicPr>
        <xdr:cNvPr id="7262130" name="Picture 2">
          <a:extLst>
            <a:ext uri="{FF2B5EF4-FFF2-40B4-BE49-F238E27FC236}">
              <a16:creationId xmlns:a16="http://schemas.microsoft.com/office/drawing/2014/main" id="{63DAF356-344A-46B6-904F-3E0D96A6C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7187742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485775</xdr:colOff>
      <xdr:row>3787</xdr:row>
      <xdr:rowOff>0</xdr:rowOff>
    </xdr:from>
    <xdr:to>
      <xdr:col>14</xdr:col>
      <xdr:colOff>653943</xdr:colOff>
      <xdr:row>3787</xdr:row>
      <xdr:rowOff>133351</xdr:rowOff>
    </xdr:to>
    <xdr:sp macro="" textlink="">
      <xdr:nvSpPr>
        <xdr:cNvPr id="318" name="106 Rectángulo redondeado">
          <a:extLst>
            <a:ext uri="{FF2B5EF4-FFF2-40B4-BE49-F238E27FC236}">
              <a16:creationId xmlns:a16="http://schemas.microsoft.com/office/drawing/2014/main" id="{9E1AF575-A864-4AD2-BE8F-231FDED484A6}"/>
            </a:ext>
          </a:extLst>
        </xdr:cNvPr>
        <xdr:cNvSpPr/>
      </xdr:nvSpPr>
      <xdr:spPr>
        <a:xfrm>
          <a:off x="14144625" y="514350"/>
          <a:ext cx="977793" cy="133351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0</xdr:colOff>
      <xdr:row>3786</xdr:row>
      <xdr:rowOff>47625</xdr:rowOff>
    </xdr:from>
    <xdr:to>
      <xdr:col>4</xdr:col>
      <xdr:colOff>228600</xdr:colOff>
      <xdr:row>3788</xdr:row>
      <xdr:rowOff>161925</xdr:rowOff>
    </xdr:to>
    <xdr:pic>
      <xdr:nvPicPr>
        <xdr:cNvPr id="7262132" name="Picture 2">
          <a:extLst>
            <a:ext uri="{FF2B5EF4-FFF2-40B4-BE49-F238E27FC236}">
              <a16:creationId xmlns:a16="http://schemas.microsoft.com/office/drawing/2014/main" id="{09EFB113-06D4-406E-9159-2047A686A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8268700"/>
          <a:ext cx="4238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485775</xdr:colOff>
      <xdr:row>3787</xdr:row>
      <xdr:rowOff>0</xdr:rowOff>
    </xdr:from>
    <xdr:to>
      <xdr:col>14</xdr:col>
      <xdr:colOff>653943</xdr:colOff>
      <xdr:row>3787</xdr:row>
      <xdr:rowOff>133351</xdr:rowOff>
    </xdr:to>
    <xdr:sp macro="" textlink="">
      <xdr:nvSpPr>
        <xdr:cNvPr id="320" name="106 Rectángulo redondeado">
          <a:extLst>
            <a:ext uri="{FF2B5EF4-FFF2-40B4-BE49-F238E27FC236}">
              <a16:creationId xmlns:a16="http://schemas.microsoft.com/office/drawing/2014/main" id="{25CE3746-110B-43B8-B00A-0B213A2CBB84}"/>
            </a:ext>
          </a:extLst>
        </xdr:cNvPr>
        <xdr:cNvSpPr/>
      </xdr:nvSpPr>
      <xdr:spPr>
        <a:xfrm>
          <a:off x="14144625" y="514350"/>
          <a:ext cx="977793" cy="133351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13</xdr:col>
      <xdr:colOff>546100</xdr:colOff>
      <xdr:row>3821</xdr:row>
      <xdr:rowOff>38101</xdr:rowOff>
    </xdr:from>
    <xdr:to>
      <xdr:col>14</xdr:col>
      <xdr:colOff>607134</xdr:colOff>
      <xdr:row>3822</xdr:row>
      <xdr:rowOff>133351</xdr:rowOff>
    </xdr:to>
    <xdr:sp macro="" textlink="">
      <xdr:nvSpPr>
        <xdr:cNvPr id="321" name="45 Rectángulo redondeado">
          <a:extLst>
            <a:ext uri="{FF2B5EF4-FFF2-40B4-BE49-F238E27FC236}">
              <a16:creationId xmlns:a16="http://schemas.microsoft.com/office/drawing/2014/main" id="{AE2022FB-BED3-4BE6-A859-BEB7460DE3EF}"/>
            </a:ext>
          </a:extLst>
        </xdr:cNvPr>
        <xdr:cNvSpPr/>
      </xdr:nvSpPr>
      <xdr:spPr>
        <a:xfrm>
          <a:off x="14662150" y="381001"/>
          <a:ext cx="965909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38100</xdr:colOff>
      <xdr:row>3821</xdr:row>
      <xdr:rowOff>38100</xdr:rowOff>
    </xdr:from>
    <xdr:to>
      <xdr:col>4</xdr:col>
      <xdr:colOff>266700</xdr:colOff>
      <xdr:row>3823</xdr:row>
      <xdr:rowOff>161925</xdr:rowOff>
    </xdr:to>
    <xdr:pic>
      <xdr:nvPicPr>
        <xdr:cNvPr id="7262135" name="Picture 2">
          <a:extLst>
            <a:ext uri="{FF2B5EF4-FFF2-40B4-BE49-F238E27FC236}">
              <a16:creationId xmlns:a16="http://schemas.microsoft.com/office/drawing/2014/main" id="{B096E50D-34A3-4541-B073-F2C6F8B9F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854696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546100</xdr:colOff>
      <xdr:row>3821</xdr:row>
      <xdr:rowOff>38101</xdr:rowOff>
    </xdr:from>
    <xdr:to>
      <xdr:col>14</xdr:col>
      <xdr:colOff>607134</xdr:colOff>
      <xdr:row>3822</xdr:row>
      <xdr:rowOff>133351</xdr:rowOff>
    </xdr:to>
    <xdr:sp macro="" textlink="">
      <xdr:nvSpPr>
        <xdr:cNvPr id="323" name="45 Rectángulo redondeado">
          <a:extLst>
            <a:ext uri="{FF2B5EF4-FFF2-40B4-BE49-F238E27FC236}">
              <a16:creationId xmlns:a16="http://schemas.microsoft.com/office/drawing/2014/main" id="{BA4AE0D9-1412-4ABF-9FDF-6B537D96686E}"/>
            </a:ext>
          </a:extLst>
        </xdr:cNvPr>
        <xdr:cNvSpPr/>
      </xdr:nvSpPr>
      <xdr:spPr>
        <a:xfrm>
          <a:off x="14662150" y="381001"/>
          <a:ext cx="965909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38100</xdr:colOff>
      <xdr:row>3821</xdr:row>
      <xdr:rowOff>38100</xdr:rowOff>
    </xdr:from>
    <xdr:to>
      <xdr:col>4</xdr:col>
      <xdr:colOff>266700</xdr:colOff>
      <xdr:row>3823</xdr:row>
      <xdr:rowOff>161925</xdr:rowOff>
    </xdr:to>
    <xdr:pic>
      <xdr:nvPicPr>
        <xdr:cNvPr id="7262137" name="Picture 2">
          <a:extLst>
            <a:ext uri="{FF2B5EF4-FFF2-40B4-BE49-F238E27FC236}">
              <a16:creationId xmlns:a16="http://schemas.microsoft.com/office/drawing/2014/main" id="{D3A6A606-8402-436A-B337-B6DD8EC8E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85469600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555625</xdr:colOff>
      <xdr:row>3855</xdr:row>
      <xdr:rowOff>38101</xdr:rowOff>
    </xdr:from>
    <xdr:to>
      <xdr:col>14</xdr:col>
      <xdr:colOff>559172</xdr:colOff>
      <xdr:row>3856</xdr:row>
      <xdr:rowOff>133351</xdr:rowOff>
    </xdr:to>
    <xdr:sp macro="" textlink="">
      <xdr:nvSpPr>
        <xdr:cNvPr id="325" name="51 Rectángulo redondeado">
          <a:extLst>
            <a:ext uri="{FF2B5EF4-FFF2-40B4-BE49-F238E27FC236}">
              <a16:creationId xmlns:a16="http://schemas.microsoft.com/office/drawing/2014/main" id="{248E3C3D-0C04-45D5-B52E-041CC6D1B217}"/>
            </a:ext>
          </a:extLst>
        </xdr:cNvPr>
        <xdr:cNvSpPr/>
      </xdr:nvSpPr>
      <xdr:spPr>
        <a:xfrm>
          <a:off x="14690725" y="381001"/>
          <a:ext cx="93699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19050</xdr:colOff>
      <xdr:row>3855</xdr:row>
      <xdr:rowOff>57150</xdr:rowOff>
    </xdr:from>
    <xdr:to>
      <xdr:col>4</xdr:col>
      <xdr:colOff>247650</xdr:colOff>
      <xdr:row>3857</xdr:row>
      <xdr:rowOff>180975</xdr:rowOff>
    </xdr:to>
    <xdr:pic>
      <xdr:nvPicPr>
        <xdr:cNvPr id="7262139" name="Picture 2">
          <a:extLst>
            <a:ext uri="{FF2B5EF4-FFF2-40B4-BE49-F238E27FC236}">
              <a16:creationId xmlns:a16="http://schemas.microsoft.com/office/drawing/2014/main" id="{05D01FA1-CB3B-4E93-A9FF-6526DFA45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92527625"/>
          <a:ext cx="4238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234950</xdr:colOff>
      <xdr:row>0</xdr:row>
      <xdr:rowOff>44450</xdr:rowOff>
    </xdr:from>
    <xdr:to>
      <xdr:col>12</xdr:col>
      <xdr:colOff>108510</xdr:colOff>
      <xdr:row>1</xdr:row>
      <xdr:rowOff>133381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7483771-D10D-496D-8DD0-D9940AB8B025}"/>
            </a:ext>
          </a:extLst>
        </xdr:cNvPr>
        <xdr:cNvSpPr/>
      </xdr:nvSpPr>
      <xdr:spPr>
        <a:xfrm>
          <a:off x="8305800" y="47625"/>
          <a:ext cx="733425" cy="2571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F-02</a:t>
          </a:r>
        </a:p>
      </xdr:txBody>
    </xdr:sp>
    <xdr:clientData/>
  </xdr:twoCellAnchor>
  <xdr:twoCellAnchor>
    <xdr:from>
      <xdr:col>0</xdr:col>
      <xdr:colOff>47626</xdr:colOff>
      <xdr:row>0</xdr:row>
      <xdr:rowOff>44450</xdr:rowOff>
    </xdr:from>
    <xdr:to>
      <xdr:col>1</xdr:col>
      <xdr:colOff>232129</xdr:colOff>
      <xdr:row>2</xdr:row>
      <xdr:rowOff>115149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E0CDBB0-312A-4DD6-96C2-4D777548D7B9}"/>
            </a:ext>
          </a:extLst>
        </xdr:cNvPr>
        <xdr:cNvSpPr txBox="1">
          <a:spLocks noChangeArrowheads="1"/>
        </xdr:cNvSpPr>
      </xdr:nvSpPr>
      <xdr:spPr bwMode="auto">
        <a:xfrm>
          <a:off x="47626" y="47625"/>
          <a:ext cx="990600" cy="41043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LOGO DE LA ENTIDAD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0</xdr:row>
      <xdr:rowOff>19050</xdr:rowOff>
    </xdr:from>
    <xdr:to>
      <xdr:col>8</xdr:col>
      <xdr:colOff>821200</xdr:colOff>
      <xdr:row>1</xdr:row>
      <xdr:rowOff>85773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9B7A0B1-A94F-4385-B9F4-E0A9A2EFA0B5}"/>
            </a:ext>
          </a:extLst>
        </xdr:cNvPr>
        <xdr:cNvSpPr/>
      </xdr:nvSpPr>
      <xdr:spPr>
        <a:xfrm>
          <a:off x="8362950" y="19050"/>
          <a:ext cx="733425" cy="2381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F-04</a:t>
          </a:r>
        </a:p>
      </xdr:txBody>
    </xdr:sp>
    <xdr:clientData/>
  </xdr:twoCellAnchor>
  <xdr:twoCellAnchor>
    <xdr:from>
      <xdr:col>0</xdr:col>
      <xdr:colOff>28575</xdr:colOff>
      <xdr:row>0</xdr:row>
      <xdr:rowOff>22225</xdr:rowOff>
    </xdr:from>
    <xdr:to>
      <xdr:col>1</xdr:col>
      <xdr:colOff>58893</xdr:colOff>
      <xdr:row>2</xdr:row>
      <xdr:rowOff>112419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A20693C-C589-401A-A5E8-3D4B347D5F7A}"/>
            </a:ext>
          </a:extLst>
        </xdr:cNvPr>
        <xdr:cNvSpPr txBox="1">
          <a:spLocks noChangeArrowheads="1"/>
        </xdr:cNvSpPr>
      </xdr:nvSpPr>
      <xdr:spPr bwMode="auto">
        <a:xfrm>
          <a:off x="28575" y="28575"/>
          <a:ext cx="839943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LOGO DE LA ENTIDAD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886"/>
  <sheetViews>
    <sheetView tabSelected="1" zoomScale="70" zoomScaleNormal="70" zoomScaleSheetLayoutView="70" workbookViewId="0">
      <selection activeCell="A3855" sqref="A3855:O3887"/>
    </sheetView>
  </sheetViews>
  <sheetFormatPr baseColWidth="10" defaultRowHeight="13.5" x14ac:dyDescent="0.2"/>
  <cols>
    <col min="1" max="1" width="12" style="2" customWidth="1"/>
    <col min="2" max="2" width="17.85546875" style="2" customWidth="1"/>
    <col min="3" max="3" width="13.140625" style="2" customWidth="1"/>
    <col min="4" max="4" width="17.140625" style="2" customWidth="1"/>
    <col min="5" max="5" width="24.5703125" style="2" customWidth="1"/>
    <col min="6" max="6" width="20.140625" style="2" customWidth="1"/>
    <col min="7" max="7" width="10.42578125" style="2" customWidth="1"/>
    <col min="8" max="8" width="9.5703125" style="2" customWidth="1"/>
    <col min="9" max="9" width="16.140625" style="2" customWidth="1"/>
    <col min="10" max="10" width="15.5703125" style="2" customWidth="1"/>
    <col min="11" max="11" width="13.5703125" style="2" customWidth="1"/>
    <col min="12" max="12" width="15.42578125" style="2" customWidth="1"/>
    <col min="13" max="13" width="16" style="2" customWidth="1"/>
    <col min="14" max="14" width="15.5703125" style="2" customWidth="1"/>
    <col min="15" max="15" width="20.42578125" style="2" customWidth="1"/>
    <col min="16" max="16" width="6.7109375" style="2" customWidth="1"/>
    <col min="17" max="16384" width="11.42578125" style="2"/>
  </cols>
  <sheetData>
    <row r="1" spans="1:15" ht="15.75" x14ac:dyDescent="0.2">
      <c r="A1" s="427" t="s">
        <v>125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</row>
    <row r="2" spans="1:15" ht="15.75" x14ac:dyDescent="0.2">
      <c r="A2" s="427" t="s">
        <v>1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</row>
    <row r="3" spans="1:15" ht="15.75" x14ac:dyDescent="0.2">
      <c r="A3" s="427"/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</row>
    <row r="4" spans="1:15" ht="15.75" x14ac:dyDescent="0.2">
      <c r="A4" s="455" t="s">
        <v>243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</row>
    <row r="5" spans="1:15" ht="15.75" x14ac:dyDescent="0.2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</row>
    <row r="6" spans="1:15" ht="16.5" thickBot="1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1:15" ht="16.5" thickBot="1" x14ac:dyDescent="0.25">
      <c r="A7" s="78" t="s">
        <v>2</v>
      </c>
      <c r="B7" s="449" t="s">
        <v>133</v>
      </c>
      <c r="C7" s="450"/>
      <c r="D7" s="79" t="s">
        <v>3</v>
      </c>
      <c r="E7" s="449">
        <v>1997</v>
      </c>
      <c r="F7" s="451"/>
      <c r="G7" s="451"/>
      <c r="H7" s="450"/>
      <c r="I7" s="79" t="s">
        <v>4</v>
      </c>
      <c r="J7" s="80" t="s">
        <v>178</v>
      </c>
      <c r="K7" s="80"/>
      <c r="L7" s="80" t="s">
        <v>5</v>
      </c>
      <c r="M7" s="449" t="s">
        <v>168</v>
      </c>
      <c r="N7" s="451"/>
      <c r="O7" s="452"/>
    </row>
    <row r="8" spans="1:15" ht="16.5" thickBot="1" x14ac:dyDescent="0.25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</row>
    <row r="9" spans="1:15" ht="16.5" thickBot="1" x14ac:dyDescent="0.25">
      <c r="A9" s="78" t="s">
        <v>6</v>
      </c>
      <c r="B9" s="449" t="s">
        <v>127</v>
      </c>
      <c r="C9" s="450"/>
      <c r="D9" s="79" t="s">
        <v>7</v>
      </c>
      <c r="E9" s="449" t="s">
        <v>128</v>
      </c>
      <c r="F9" s="451"/>
      <c r="G9" s="451"/>
      <c r="H9" s="450"/>
      <c r="I9" s="79" t="s">
        <v>8</v>
      </c>
      <c r="J9" s="80">
        <v>1</v>
      </c>
      <c r="K9" s="80"/>
      <c r="L9" s="80" t="s">
        <v>9</v>
      </c>
      <c r="M9" s="449" t="s">
        <v>129</v>
      </c>
      <c r="N9" s="451"/>
      <c r="O9" s="452"/>
    </row>
    <row r="10" spans="1:15" ht="16.5" thickBot="1" x14ac:dyDescent="0.25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spans="1:15" ht="16.5" thickBot="1" x14ac:dyDescent="0.25">
      <c r="A11" s="453" t="s">
        <v>10</v>
      </c>
      <c r="B11" s="454"/>
      <c r="C11" s="449" t="s">
        <v>181</v>
      </c>
      <c r="D11" s="451"/>
      <c r="E11" s="451"/>
      <c r="F11" s="451"/>
      <c r="G11" s="451"/>
      <c r="H11" s="451"/>
      <c r="I11" s="451"/>
      <c r="J11" s="451"/>
      <c r="K11" s="451"/>
      <c r="L11" s="451"/>
      <c r="M11" s="451"/>
      <c r="N11" s="451"/>
      <c r="O11" s="452"/>
    </row>
    <row r="12" spans="1:15" ht="16.5" thickBot="1" x14ac:dyDescent="0.25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spans="1:15" ht="16.5" thickBot="1" x14ac:dyDescent="0.25">
      <c r="A13" s="453" t="s">
        <v>11</v>
      </c>
      <c r="B13" s="454"/>
      <c r="C13" s="449" t="s">
        <v>234</v>
      </c>
      <c r="D13" s="451"/>
      <c r="E13" s="451"/>
      <c r="F13" s="451"/>
      <c r="G13" s="451"/>
      <c r="H13" s="451"/>
      <c r="I13" s="451"/>
      <c r="J13" s="451"/>
      <c r="K13" s="451"/>
      <c r="L13" s="451"/>
      <c r="M13" s="451"/>
      <c r="N13" s="451"/>
      <c r="O13" s="452"/>
    </row>
    <row r="14" spans="1:15" ht="16.5" thickBot="1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</row>
    <row r="15" spans="1:15" ht="16.5" thickBot="1" x14ac:dyDescent="0.25">
      <c r="A15" s="441" t="s">
        <v>12</v>
      </c>
      <c r="B15" s="443" t="s">
        <v>13</v>
      </c>
      <c r="C15" s="434"/>
      <c r="D15" s="444" t="s">
        <v>14</v>
      </c>
      <c r="E15" s="446" t="s">
        <v>15</v>
      </c>
      <c r="F15" s="447"/>
      <c r="G15" s="447"/>
      <c r="H15" s="447"/>
      <c r="I15" s="448"/>
      <c r="J15" s="444" t="s">
        <v>16</v>
      </c>
      <c r="K15" s="444" t="s">
        <v>17</v>
      </c>
      <c r="L15" s="443" t="s">
        <v>18</v>
      </c>
      <c r="M15" s="434"/>
      <c r="N15" s="435" t="s">
        <v>115</v>
      </c>
      <c r="O15" s="436"/>
    </row>
    <row r="16" spans="1:15" ht="32.25" thickBot="1" x14ac:dyDescent="0.25">
      <c r="A16" s="462"/>
      <c r="B16" s="82" t="s">
        <v>19</v>
      </c>
      <c r="C16" s="83" t="s">
        <v>20</v>
      </c>
      <c r="D16" s="445"/>
      <c r="E16" s="84" t="s">
        <v>21</v>
      </c>
      <c r="F16" s="84" t="s">
        <v>22</v>
      </c>
      <c r="G16" s="85" t="s">
        <v>23</v>
      </c>
      <c r="H16" s="119" t="s">
        <v>24</v>
      </c>
      <c r="I16" s="86" t="s">
        <v>25</v>
      </c>
      <c r="J16" s="445"/>
      <c r="K16" s="445"/>
      <c r="L16" s="87" t="s">
        <v>26</v>
      </c>
      <c r="M16" s="88" t="s">
        <v>27</v>
      </c>
      <c r="N16" s="437"/>
      <c r="O16" s="438"/>
    </row>
    <row r="17" spans="1:15" ht="15.75" x14ac:dyDescent="0.2">
      <c r="A17" s="170">
        <v>45069</v>
      </c>
      <c r="B17" s="166"/>
      <c r="C17" s="166">
        <v>525120</v>
      </c>
      <c r="D17" s="149"/>
      <c r="E17" s="150"/>
      <c r="F17" s="150"/>
      <c r="G17" s="150"/>
      <c r="H17" s="151"/>
      <c r="I17" s="156"/>
      <c r="J17" s="152"/>
      <c r="K17" s="153"/>
      <c r="L17" s="154"/>
      <c r="M17" s="145"/>
      <c r="N17" s="458"/>
      <c r="O17" s="459"/>
    </row>
    <row r="18" spans="1:15" ht="15.75" x14ac:dyDescent="0.2">
      <c r="A18" s="170">
        <v>45033</v>
      </c>
      <c r="B18" s="166">
        <v>525120</v>
      </c>
      <c r="C18" s="166">
        <v>525297</v>
      </c>
      <c r="D18" s="149">
        <f>+C18-B18</f>
        <v>177</v>
      </c>
      <c r="E18" s="96" t="s">
        <v>246</v>
      </c>
      <c r="F18" s="96" t="s">
        <v>245</v>
      </c>
      <c r="G18" s="150">
        <v>47.578899999999997</v>
      </c>
      <c r="H18" s="151">
        <v>23.75</v>
      </c>
      <c r="I18" s="156">
        <f>H18*G18</f>
        <v>1129.998875</v>
      </c>
      <c r="J18" s="152">
        <f>D18/G18</f>
        <v>3.7201364470384983</v>
      </c>
      <c r="K18" s="153">
        <v>45069</v>
      </c>
      <c r="L18" s="154" t="s">
        <v>156</v>
      </c>
      <c r="M18" s="154" t="s">
        <v>156</v>
      </c>
      <c r="N18" s="428" t="s">
        <v>244</v>
      </c>
      <c r="O18" s="429"/>
    </row>
    <row r="19" spans="1:15" ht="15.75" x14ac:dyDescent="0.2">
      <c r="A19" s="170"/>
      <c r="B19" s="148"/>
      <c r="C19" s="148"/>
      <c r="D19" s="149"/>
      <c r="E19" s="96"/>
      <c r="F19" s="96"/>
      <c r="G19" s="150"/>
      <c r="H19" s="151"/>
      <c r="I19" s="156"/>
      <c r="J19" s="152"/>
      <c r="K19" s="153"/>
      <c r="L19" s="154"/>
      <c r="M19" s="100"/>
      <c r="N19" s="439"/>
      <c r="O19" s="440"/>
    </row>
    <row r="20" spans="1:15" ht="15.75" x14ac:dyDescent="0.2">
      <c r="A20" s="170"/>
      <c r="B20" s="148"/>
      <c r="C20" s="148"/>
      <c r="D20" s="149"/>
      <c r="E20" s="96"/>
      <c r="F20" s="96"/>
      <c r="G20" s="150"/>
      <c r="H20" s="151"/>
      <c r="I20" s="156"/>
      <c r="J20" s="152"/>
      <c r="K20" s="153"/>
      <c r="L20" s="154"/>
      <c r="M20" s="100"/>
      <c r="N20" s="439"/>
      <c r="O20" s="440"/>
    </row>
    <row r="21" spans="1:15" ht="15.75" x14ac:dyDescent="0.2">
      <c r="A21" s="170"/>
      <c r="B21" s="148"/>
      <c r="C21" s="148"/>
      <c r="D21" s="149"/>
      <c r="E21" s="96"/>
      <c r="F21" s="96"/>
      <c r="G21" s="150"/>
      <c r="H21" s="151"/>
      <c r="I21" s="156"/>
      <c r="J21" s="152"/>
      <c r="K21" s="153"/>
      <c r="L21" s="154"/>
      <c r="M21" s="100"/>
      <c r="N21" s="428"/>
      <c r="O21" s="429"/>
    </row>
    <row r="22" spans="1:15" ht="15.75" x14ac:dyDescent="0.2">
      <c r="A22" s="147"/>
      <c r="B22" s="148"/>
      <c r="C22" s="148"/>
      <c r="D22" s="149"/>
      <c r="E22" s="150"/>
      <c r="F22" s="150"/>
      <c r="G22" s="150"/>
      <c r="H22" s="151"/>
      <c r="I22" s="156"/>
      <c r="J22" s="152"/>
      <c r="K22" s="153"/>
      <c r="L22" s="154"/>
      <c r="M22" s="145"/>
      <c r="N22" s="428"/>
      <c r="O22" s="429"/>
    </row>
    <row r="23" spans="1:15" ht="15.75" x14ac:dyDescent="0.2">
      <c r="A23" s="93"/>
      <c r="B23" s="95"/>
      <c r="D23" s="89"/>
      <c r="E23" s="96"/>
      <c r="F23" s="96"/>
      <c r="G23" s="96"/>
      <c r="H23" s="97"/>
      <c r="I23" s="91"/>
      <c r="J23" s="98"/>
      <c r="K23" s="99"/>
      <c r="L23" s="100" t="s">
        <v>171</v>
      </c>
      <c r="M23" s="100"/>
      <c r="N23" s="428"/>
      <c r="O23" s="429"/>
    </row>
    <row r="24" spans="1:15" ht="16.5" thickBot="1" x14ac:dyDescent="0.25">
      <c r="A24" s="93"/>
      <c r="B24" s="94"/>
      <c r="C24" s="95"/>
      <c r="D24" s="89"/>
      <c r="E24" s="96"/>
      <c r="F24" s="96"/>
      <c r="G24" s="96"/>
      <c r="H24" s="97"/>
      <c r="I24" s="91"/>
      <c r="J24" s="98"/>
      <c r="K24" s="92"/>
      <c r="L24" s="100"/>
      <c r="M24" s="101"/>
      <c r="N24" s="468"/>
      <c r="O24" s="469"/>
    </row>
    <row r="25" spans="1:15" ht="16.5" thickBot="1" x14ac:dyDescent="0.25">
      <c r="A25" s="186" t="s">
        <v>28</v>
      </c>
      <c r="B25" s="104"/>
      <c r="C25" s="105"/>
      <c r="D25" s="118">
        <f>SUM(D17:D24)</f>
        <v>177</v>
      </c>
      <c r="E25" s="107"/>
      <c r="F25" s="107"/>
      <c r="G25" s="121">
        <f>SUM(G17:G24)</f>
        <v>47.578899999999997</v>
      </c>
      <c r="H25" s="105"/>
      <c r="I25" s="118">
        <f>SUM(I17:I24)</f>
        <v>1129.998875</v>
      </c>
      <c r="J25" s="109">
        <f>D25/G25</f>
        <v>3.7201364470384983</v>
      </c>
      <c r="K25" s="110"/>
      <c r="L25" s="111"/>
      <c r="M25" s="112"/>
      <c r="N25" s="430"/>
      <c r="O25" s="431"/>
    </row>
    <row r="26" spans="1:15" ht="15.75" x14ac:dyDescent="0.2">
      <c r="A26" s="76"/>
      <c r="B26" s="113"/>
      <c r="C26" s="113"/>
      <c r="D26" s="113"/>
      <c r="E26" s="113"/>
      <c r="F26" s="113"/>
      <c r="G26" s="113"/>
      <c r="H26" s="113"/>
      <c r="I26" s="76"/>
      <c r="J26" s="76"/>
      <c r="K26" s="76"/>
      <c r="L26" s="76"/>
      <c r="M26" s="76"/>
      <c r="N26" s="113"/>
      <c r="O26" s="114"/>
    </row>
    <row r="27" spans="1:15" ht="15.75" x14ac:dyDescent="0.2">
      <c r="A27" s="76"/>
      <c r="B27" s="113"/>
      <c r="C27" s="113"/>
      <c r="D27" s="113"/>
      <c r="E27" s="113"/>
      <c r="F27" s="113"/>
      <c r="G27" s="113"/>
      <c r="H27" s="113"/>
      <c r="I27" s="76"/>
      <c r="J27" s="76"/>
      <c r="K27" s="76"/>
      <c r="L27" s="76"/>
      <c r="M27" s="76"/>
      <c r="N27" s="113"/>
      <c r="O27" s="114"/>
    </row>
    <row r="28" spans="1:15" ht="15.75" x14ac:dyDescent="0.2">
      <c r="A28" s="76"/>
      <c r="B28" s="113"/>
      <c r="C28" s="113"/>
      <c r="D28" s="113"/>
      <c r="E28" s="113"/>
      <c r="F28" s="113"/>
      <c r="G28" s="113"/>
      <c r="H28" s="113"/>
      <c r="I28" s="76"/>
      <c r="J28" s="76"/>
      <c r="K28" s="76"/>
      <c r="L28" s="76"/>
      <c r="M28" s="76"/>
      <c r="N28" s="113"/>
      <c r="O28" s="114"/>
    </row>
    <row r="29" spans="1:15" ht="15.75" x14ac:dyDescent="0.2">
      <c r="A29" s="115"/>
      <c r="B29" s="432" t="s">
        <v>29</v>
      </c>
      <c r="C29" s="432"/>
      <c r="D29" s="432"/>
      <c r="E29" s="116"/>
      <c r="F29" s="116"/>
      <c r="G29" s="116"/>
      <c r="H29" s="115"/>
      <c r="I29" s="116" t="s">
        <v>30</v>
      </c>
      <c r="J29" s="115"/>
      <c r="K29" s="116"/>
      <c r="L29" s="116"/>
      <c r="M29" s="116" t="s">
        <v>31</v>
      </c>
      <c r="N29" s="116"/>
      <c r="O29" s="117"/>
    </row>
    <row r="30" spans="1:15" ht="15.75" x14ac:dyDescent="0.2">
      <c r="A30" s="116"/>
      <c r="B30" s="427" t="s">
        <v>225</v>
      </c>
      <c r="C30" s="427"/>
      <c r="D30" s="427"/>
      <c r="E30" s="76"/>
      <c r="F30" s="76"/>
      <c r="G30" s="76"/>
      <c r="H30" s="115"/>
      <c r="I30" s="76" t="s">
        <v>238</v>
      </c>
      <c r="J30" s="115"/>
      <c r="K30" s="76"/>
      <c r="L30" s="76"/>
      <c r="M30" s="76" t="s">
        <v>220</v>
      </c>
      <c r="N30" s="76"/>
      <c r="O30" s="117"/>
    </row>
    <row r="31" spans="1:15" ht="15.75" x14ac:dyDescent="0.2">
      <c r="A31" s="427" t="s">
        <v>223</v>
      </c>
      <c r="B31" s="427"/>
      <c r="C31" s="427"/>
      <c r="D31" s="427"/>
      <c r="E31" s="427"/>
      <c r="F31" s="76"/>
      <c r="G31" s="76"/>
      <c r="H31" s="115"/>
      <c r="I31" s="76" t="s">
        <v>240</v>
      </c>
      <c r="J31" s="115"/>
      <c r="K31" s="76"/>
      <c r="L31" s="76"/>
      <c r="M31" s="76" t="s">
        <v>124</v>
      </c>
      <c r="N31" s="76"/>
      <c r="O31" s="117"/>
    </row>
    <row r="36" spans="1:16" ht="15.75" x14ac:dyDescent="0.2">
      <c r="A36" s="427" t="s">
        <v>180</v>
      </c>
      <c r="B36" s="427"/>
      <c r="C36" s="427"/>
      <c r="D36" s="427"/>
      <c r="E36" s="427"/>
      <c r="F36" s="427"/>
      <c r="G36" s="427"/>
      <c r="H36" s="427"/>
      <c r="I36" s="427"/>
      <c r="J36" s="427"/>
      <c r="K36" s="427"/>
      <c r="L36" s="427"/>
      <c r="M36" s="427"/>
      <c r="N36" s="427"/>
      <c r="O36" s="427"/>
      <c r="P36" s="427"/>
    </row>
    <row r="37" spans="1:16" ht="15.75" x14ac:dyDescent="0.2">
      <c r="A37" s="427" t="s">
        <v>1</v>
      </c>
      <c r="B37" s="427"/>
      <c r="C37" s="427"/>
      <c r="D37" s="427"/>
      <c r="E37" s="427"/>
      <c r="F37" s="427"/>
      <c r="G37" s="427"/>
      <c r="H37" s="427"/>
      <c r="I37" s="427"/>
      <c r="J37" s="427"/>
      <c r="K37" s="427"/>
      <c r="L37" s="427"/>
      <c r="M37" s="427"/>
      <c r="N37" s="427"/>
      <c r="O37" s="427"/>
      <c r="P37" s="427"/>
    </row>
    <row r="38" spans="1:16" ht="15.75" x14ac:dyDescent="0.2">
      <c r="A38" s="427"/>
      <c r="B38" s="427"/>
      <c r="C38" s="427"/>
      <c r="D38" s="427"/>
      <c r="E38" s="427"/>
      <c r="F38" s="427"/>
      <c r="G38" s="427"/>
      <c r="H38" s="427"/>
      <c r="I38" s="427"/>
      <c r="J38" s="427"/>
      <c r="K38" s="427"/>
      <c r="L38" s="427"/>
      <c r="M38" s="427"/>
      <c r="N38" s="427"/>
      <c r="O38" s="427"/>
      <c r="P38" s="427"/>
    </row>
    <row r="39" spans="1:16" ht="15.75" x14ac:dyDescent="0.2">
      <c r="A39" s="455" t="s">
        <v>321</v>
      </c>
      <c r="B39" s="455"/>
      <c r="C39" s="455"/>
      <c r="D39" s="455"/>
      <c r="E39" s="455"/>
      <c r="F39" s="455"/>
      <c r="G39" s="455"/>
      <c r="H39" s="455"/>
      <c r="I39" s="455"/>
      <c r="J39" s="455"/>
      <c r="K39" s="455"/>
      <c r="L39" s="455"/>
      <c r="M39" s="455"/>
      <c r="N39" s="455"/>
      <c r="O39" s="455"/>
      <c r="P39" s="455"/>
    </row>
    <row r="40" spans="1:16" ht="15.75" x14ac:dyDescent="0.2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</row>
    <row r="41" spans="1:16" ht="16.5" thickBot="1" x14ac:dyDescent="0.25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</row>
    <row r="42" spans="1:16" ht="16.5" thickBot="1" x14ac:dyDescent="0.25">
      <c r="A42" s="78" t="s">
        <v>2</v>
      </c>
      <c r="B42" s="449" t="s">
        <v>126</v>
      </c>
      <c r="C42" s="450"/>
      <c r="D42" s="79" t="s">
        <v>3</v>
      </c>
      <c r="E42" s="449">
        <v>1997</v>
      </c>
      <c r="F42" s="451"/>
      <c r="G42" s="451"/>
      <c r="H42" s="450"/>
      <c r="I42" s="79" t="s">
        <v>4</v>
      </c>
      <c r="J42" s="80" t="s">
        <v>260</v>
      </c>
      <c r="K42" s="80"/>
      <c r="L42" s="80"/>
      <c r="M42" s="80" t="s">
        <v>5</v>
      </c>
      <c r="N42" s="449" t="s">
        <v>168</v>
      </c>
      <c r="O42" s="451"/>
      <c r="P42" s="452"/>
    </row>
    <row r="43" spans="1:16" ht="16.5" thickBot="1" x14ac:dyDescent="0.25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</row>
    <row r="44" spans="1:16" ht="16.5" thickBot="1" x14ac:dyDescent="0.25">
      <c r="A44" s="78" t="s">
        <v>6</v>
      </c>
      <c r="B44" s="449" t="s">
        <v>127</v>
      </c>
      <c r="C44" s="450"/>
      <c r="D44" s="79" t="s">
        <v>7</v>
      </c>
      <c r="E44" s="449" t="s">
        <v>128</v>
      </c>
      <c r="F44" s="451"/>
      <c r="G44" s="451"/>
      <c r="H44" s="450"/>
      <c r="I44" s="79" t="s">
        <v>8</v>
      </c>
      <c r="J44" s="80">
        <v>1</v>
      </c>
      <c r="K44" s="80"/>
      <c r="L44" s="80"/>
      <c r="M44" s="80" t="s">
        <v>9</v>
      </c>
      <c r="N44" s="80"/>
      <c r="O44" s="196"/>
      <c r="P44" s="197">
        <v>60</v>
      </c>
    </row>
    <row r="45" spans="1:16" ht="16.5" thickBot="1" x14ac:dyDescent="0.25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</row>
    <row r="46" spans="1:16" ht="16.5" thickBot="1" x14ac:dyDescent="0.25">
      <c r="A46" s="453" t="s">
        <v>10</v>
      </c>
      <c r="B46" s="454"/>
      <c r="C46" s="449" t="s">
        <v>181</v>
      </c>
      <c r="D46" s="451"/>
      <c r="E46" s="451"/>
      <c r="F46" s="451"/>
      <c r="G46" s="451"/>
      <c r="H46" s="451"/>
      <c r="I46" s="451"/>
      <c r="J46" s="451"/>
      <c r="K46" s="451"/>
      <c r="L46" s="451"/>
      <c r="M46" s="451"/>
      <c r="N46" s="451"/>
      <c r="O46" s="451"/>
      <c r="P46" s="452"/>
    </row>
    <row r="47" spans="1:16" ht="16.5" thickBot="1" x14ac:dyDescent="0.25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</row>
    <row r="48" spans="1:16" ht="16.5" thickBot="1" x14ac:dyDescent="0.25">
      <c r="A48" s="453" t="s">
        <v>11</v>
      </c>
      <c r="B48" s="454"/>
      <c r="C48" s="449" t="s">
        <v>234</v>
      </c>
      <c r="D48" s="451"/>
      <c r="E48" s="451"/>
      <c r="F48" s="451"/>
      <c r="G48" s="451"/>
      <c r="H48" s="451"/>
      <c r="I48" s="451"/>
      <c r="J48" s="451"/>
      <c r="K48" s="451"/>
      <c r="L48" s="451"/>
      <c r="M48" s="451"/>
      <c r="N48" s="451"/>
      <c r="O48" s="451"/>
      <c r="P48" s="452"/>
    </row>
    <row r="49" spans="1:16" ht="16.5" thickBot="1" x14ac:dyDescent="0.25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</row>
    <row r="50" spans="1:16" ht="16.5" thickBot="1" x14ac:dyDescent="0.25">
      <c r="A50" s="441" t="s">
        <v>12</v>
      </c>
      <c r="B50" s="443" t="s">
        <v>13</v>
      </c>
      <c r="C50" s="434"/>
      <c r="D50" s="444" t="s">
        <v>255</v>
      </c>
      <c r="E50" s="446" t="s">
        <v>15</v>
      </c>
      <c r="F50" s="447"/>
      <c r="G50" s="447"/>
      <c r="H50" s="447"/>
      <c r="I50" s="448"/>
      <c r="J50" s="444" t="s">
        <v>16</v>
      </c>
      <c r="K50" s="444" t="s">
        <v>17</v>
      </c>
      <c r="L50" s="446" t="s">
        <v>18</v>
      </c>
      <c r="M50" s="447"/>
      <c r="N50" s="448"/>
      <c r="O50" s="435" t="s">
        <v>115</v>
      </c>
      <c r="P50" s="436"/>
    </row>
    <row r="51" spans="1:16" ht="32.25" thickBot="1" x14ac:dyDescent="0.25">
      <c r="A51" s="442"/>
      <c r="B51" s="82" t="s">
        <v>19</v>
      </c>
      <c r="C51" s="83" t="s">
        <v>20</v>
      </c>
      <c r="D51" s="445"/>
      <c r="E51" s="84" t="s">
        <v>21</v>
      </c>
      <c r="F51" s="84" t="s">
        <v>22</v>
      </c>
      <c r="G51" s="85" t="s">
        <v>23</v>
      </c>
      <c r="H51" s="119" t="s">
        <v>24</v>
      </c>
      <c r="I51" s="86" t="s">
        <v>25</v>
      </c>
      <c r="J51" s="445"/>
      <c r="K51" s="445"/>
      <c r="L51" s="194" t="s">
        <v>258</v>
      </c>
      <c r="M51" s="85" t="s">
        <v>256</v>
      </c>
      <c r="N51" s="83" t="s">
        <v>257</v>
      </c>
      <c r="O51" s="437"/>
      <c r="P51" s="438"/>
    </row>
    <row r="52" spans="1:16" ht="15.75" x14ac:dyDescent="0.2">
      <c r="A52" s="170">
        <v>45033</v>
      </c>
      <c r="B52" s="166"/>
      <c r="C52" s="166">
        <v>525297</v>
      </c>
      <c r="D52" s="160"/>
      <c r="E52" s="96"/>
      <c r="F52" s="96"/>
      <c r="G52" s="166"/>
      <c r="H52" s="169"/>
      <c r="I52" s="175"/>
      <c r="J52" s="162"/>
      <c r="K52" s="99"/>
      <c r="L52" s="191"/>
      <c r="M52" s="195"/>
      <c r="N52" s="100"/>
      <c r="O52" s="428"/>
      <c r="P52" s="429"/>
    </row>
    <row r="53" spans="1:16" ht="15.75" x14ac:dyDescent="0.2">
      <c r="A53" s="165">
        <v>45807</v>
      </c>
      <c r="B53" s="166">
        <v>525297</v>
      </c>
      <c r="C53" s="166">
        <v>525436</v>
      </c>
      <c r="D53" s="160">
        <f>+C53-B53</f>
        <v>139</v>
      </c>
      <c r="E53" s="96" t="s">
        <v>551</v>
      </c>
      <c r="F53" s="96" t="s">
        <v>526</v>
      </c>
      <c r="G53" s="166">
        <v>29.178799999999999</v>
      </c>
      <c r="H53" s="169">
        <v>23.99</v>
      </c>
      <c r="I53" s="175">
        <f>G53*H53</f>
        <v>699.99941199999989</v>
      </c>
      <c r="J53" s="162">
        <f>D53/G53</f>
        <v>4.7637325729639333</v>
      </c>
      <c r="K53" s="99">
        <v>45807</v>
      </c>
      <c r="L53" s="191" t="s">
        <v>262</v>
      </c>
      <c r="M53" s="94" t="s">
        <v>392</v>
      </c>
      <c r="N53" s="100" t="s">
        <v>548</v>
      </c>
      <c r="O53" s="428" t="s">
        <v>331</v>
      </c>
      <c r="P53" s="429"/>
    </row>
    <row r="54" spans="1:16" ht="15.75" x14ac:dyDescent="0.2">
      <c r="A54" s="165"/>
      <c r="B54" s="172"/>
      <c r="C54" s="172"/>
      <c r="D54" s="160">
        <f>+C54-B54</f>
        <v>0</v>
      </c>
      <c r="E54" s="96"/>
      <c r="F54" s="96"/>
      <c r="G54" s="166"/>
      <c r="H54" s="169"/>
      <c r="I54" s="175">
        <f>G54*H54</f>
        <v>0</v>
      </c>
      <c r="J54" s="162" t="e">
        <f>D54/G54</f>
        <v>#DIV/0!</v>
      </c>
      <c r="K54" s="99"/>
      <c r="L54" s="191"/>
      <c r="M54" s="94"/>
      <c r="N54" s="100"/>
      <c r="O54" s="428"/>
      <c r="P54" s="429"/>
    </row>
    <row r="55" spans="1:16" ht="16.5" thickBot="1" x14ac:dyDescent="0.25">
      <c r="A55" s="93"/>
      <c r="B55" s="132"/>
      <c r="C55" s="132"/>
      <c r="D55" s="133"/>
      <c r="E55" s="96"/>
      <c r="F55" s="96"/>
      <c r="G55" s="96"/>
      <c r="H55" s="97"/>
      <c r="I55" s="91"/>
      <c r="J55" s="98"/>
      <c r="K55" s="92"/>
      <c r="L55" s="192"/>
      <c r="M55" s="184"/>
      <c r="N55" s="101"/>
      <c r="O55" s="468"/>
      <c r="P55" s="469"/>
    </row>
    <row r="56" spans="1:16" ht="16.5" thickBot="1" x14ac:dyDescent="0.25">
      <c r="A56" s="198" t="s">
        <v>28</v>
      </c>
      <c r="B56" s="104"/>
      <c r="C56" s="105"/>
      <c r="D56" s="106">
        <f>SUM(D52:D55)</f>
        <v>139</v>
      </c>
      <c r="E56" s="107"/>
      <c r="F56" s="107"/>
      <c r="G56" s="118">
        <f>SUM(G52:G55)</f>
        <v>29.178799999999999</v>
      </c>
      <c r="H56" s="105"/>
      <c r="I56" s="118">
        <f>SUM(I52:I55)</f>
        <v>699.99941199999989</v>
      </c>
      <c r="J56" s="109">
        <f>D56/G56</f>
        <v>4.7637325729639333</v>
      </c>
      <c r="K56" s="110"/>
      <c r="L56" s="193"/>
      <c r="M56" s="111"/>
      <c r="N56" s="112"/>
      <c r="O56" s="430"/>
      <c r="P56" s="431"/>
    </row>
    <row r="57" spans="1:16" ht="15.75" x14ac:dyDescent="0.2">
      <c r="A57" s="76"/>
      <c r="B57" s="113"/>
      <c r="C57" s="113"/>
      <c r="D57" s="113"/>
      <c r="E57" s="113"/>
      <c r="F57" s="113"/>
      <c r="G57" s="113"/>
      <c r="H57" s="113"/>
      <c r="I57" s="76"/>
      <c r="J57" s="76"/>
      <c r="K57" s="76"/>
      <c r="L57" s="76"/>
      <c r="M57" s="76"/>
      <c r="N57" s="76"/>
      <c r="O57" s="113"/>
      <c r="P57" s="114"/>
    </row>
    <row r="58" spans="1:16" ht="15.75" x14ac:dyDescent="0.2">
      <c r="A58" s="76"/>
      <c r="B58" s="113"/>
      <c r="C58" s="113"/>
      <c r="D58" s="113"/>
      <c r="E58" s="113"/>
      <c r="F58" s="113"/>
      <c r="G58" s="113"/>
      <c r="H58" s="113"/>
      <c r="I58" s="76"/>
      <c r="J58" s="76"/>
      <c r="K58" s="76"/>
      <c r="L58" s="76"/>
      <c r="M58" s="76"/>
      <c r="N58" s="76"/>
      <c r="O58" s="113"/>
      <c r="P58" s="114"/>
    </row>
    <row r="59" spans="1:16" ht="15.75" x14ac:dyDescent="0.2">
      <c r="A59" s="76"/>
      <c r="B59" s="113"/>
      <c r="C59" s="113"/>
      <c r="D59" s="113"/>
      <c r="E59" s="113"/>
      <c r="F59" s="113"/>
      <c r="G59" s="113"/>
      <c r="H59" s="113"/>
      <c r="I59" s="76"/>
      <c r="J59" s="76"/>
      <c r="K59" s="76"/>
      <c r="L59" s="76"/>
      <c r="M59" s="1"/>
      <c r="N59" s="1"/>
      <c r="O59" s="3"/>
      <c r="P59" s="114"/>
    </row>
    <row r="60" spans="1:16" ht="15.75" x14ac:dyDescent="0.2">
      <c r="A60" s="115"/>
      <c r="B60" s="432" t="s">
        <v>29</v>
      </c>
      <c r="C60" s="432"/>
      <c r="D60" s="432"/>
      <c r="E60" s="116"/>
      <c r="F60" s="116"/>
      <c r="G60" s="116"/>
      <c r="H60" s="115"/>
      <c r="I60" s="116" t="s">
        <v>30</v>
      </c>
      <c r="J60" s="115"/>
      <c r="K60" s="116"/>
      <c r="L60" s="116"/>
      <c r="M60" s="116"/>
      <c r="N60" s="116" t="s">
        <v>31</v>
      </c>
      <c r="O60" s="116"/>
      <c r="P60" s="117"/>
    </row>
    <row r="61" spans="1:16" ht="15.75" x14ac:dyDescent="0.2">
      <c r="A61" s="116"/>
      <c r="B61" s="427" t="s">
        <v>225</v>
      </c>
      <c r="C61" s="427"/>
      <c r="D61" s="427"/>
      <c r="E61" s="76"/>
      <c r="F61" s="76"/>
      <c r="G61" s="76"/>
      <c r="H61" s="115"/>
      <c r="I61" s="76" t="s">
        <v>278</v>
      </c>
      <c r="J61" s="115"/>
      <c r="K61" s="76"/>
      <c r="L61" s="76"/>
      <c r="M61" s="76"/>
      <c r="N61" s="76" t="s">
        <v>220</v>
      </c>
      <c r="O61" s="76"/>
      <c r="P61" s="117"/>
    </row>
    <row r="62" spans="1:16" ht="15.75" x14ac:dyDescent="0.2">
      <c r="A62" s="427" t="s">
        <v>223</v>
      </c>
      <c r="B62" s="427"/>
      <c r="C62" s="427"/>
      <c r="D62" s="427"/>
      <c r="E62" s="427"/>
      <c r="F62" s="76"/>
      <c r="G62" s="76"/>
      <c r="H62" s="115"/>
      <c r="I62" s="76" t="s">
        <v>240</v>
      </c>
      <c r="J62" s="115"/>
      <c r="K62" s="76"/>
      <c r="L62" s="76"/>
      <c r="M62" s="76"/>
      <c r="N62" s="76" t="s">
        <v>124</v>
      </c>
      <c r="O62" s="76"/>
      <c r="P62" s="117"/>
    </row>
    <row r="63" spans="1:16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2">
      <c r="A64" s="467" t="s">
        <v>259</v>
      </c>
      <c r="B64" s="467"/>
      <c r="C64" s="467"/>
      <c r="D64" s="467"/>
      <c r="E64" s="467"/>
      <c r="F64"/>
      <c r="G64"/>
      <c r="H64"/>
      <c r="I64"/>
      <c r="J64"/>
      <c r="K64"/>
      <c r="L64"/>
      <c r="M64"/>
      <c r="N64"/>
      <c r="O64"/>
      <c r="P64"/>
    </row>
    <row r="71" spans="1:16" ht="15.75" x14ac:dyDescent="0.2">
      <c r="A71" s="427" t="s">
        <v>180</v>
      </c>
      <c r="B71" s="427"/>
      <c r="C71" s="427"/>
      <c r="D71" s="427"/>
      <c r="E71" s="427"/>
      <c r="F71" s="427"/>
      <c r="G71" s="427"/>
      <c r="H71" s="427"/>
      <c r="I71" s="427"/>
      <c r="J71" s="427"/>
      <c r="K71" s="427"/>
      <c r="L71" s="427"/>
      <c r="M71" s="427"/>
      <c r="N71" s="427"/>
      <c r="O71" s="427"/>
      <c r="P71" s="427"/>
    </row>
    <row r="72" spans="1:16" ht="15.75" x14ac:dyDescent="0.2">
      <c r="A72" s="427" t="s">
        <v>1</v>
      </c>
      <c r="B72" s="427"/>
      <c r="C72" s="427"/>
      <c r="D72" s="427"/>
      <c r="E72" s="427"/>
      <c r="F72" s="427"/>
      <c r="G72" s="427"/>
      <c r="H72" s="427"/>
      <c r="I72" s="427"/>
      <c r="J72" s="427"/>
      <c r="K72" s="427"/>
      <c r="L72" s="427"/>
      <c r="M72" s="427"/>
      <c r="N72" s="427"/>
      <c r="O72" s="427"/>
      <c r="P72" s="427"/>
    </row>
    <row r="73" spans="1:16" ht="15.75" x14ac:dyDescent="0.2">
      <c r="A73" s="427"/>
      <c r="B73" s="427"/>
      <c r="C73" s="427"/>
      <c r="D73" s="427"/>
      <c r="E73" s="427"/>
      <c r="F73" s="427"/>
      <c r="G73" s="427"/>
      <c r="H73" s="427"/>
      <c r="I73" s="427"/>
      <c r="J73" s="427"/>
      <c r="K73" s="427"/>
      <c r="L73" s="427"/>
      <c r="M73" s="427"/>
      <c r="N73" s="427"/>
      <c r="O73" s="427"/>
      <c r="P73" s="427"/>
    </row>
    <row r="74" spans="1:16" ht="15.75" x14ac:dyDescent="0.2">
      <c r="A74" s="455" t="s">
        <v>321</v>
      </c>
      <c r="B74" s="455"/>
      <c r="C74" s="455"/>
      <c r="D74" s="455"/>
      <c r="E74" s="455"/>
      <c r="F74" s="455"/>
      <c r="G74" s="455"/>
      <c r="H74" s="455"/>
      <c r="I74" s="455"/>
      <c r="J74" s="455"/>
      <c r="K74" s="455"/>
      <c r="L74" s="455"/>
      <c r="M74" s="455"/>
      <c r="N74" s="455"/>
      <c r="O74" s="455"/>
      <c r="P74" s="455"/>
    </row>
    <row r="75" spans="1:16" ht="15.75" x14ac:dyDescent="0.2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</row>
    <row r="76" spans="1:16" ht="16.5" thickBot="1" x14ac:dyDescent="0.25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</row>
    <row r="77" spans="1:16" ht="16.5" thickBot="1" x14ac:dyDescent="0.25">
      <c r="A77" s="78" t="s">
        <v>2</v>
      </c>
      <c r="B77" s="449" t="s">
        <v>126</v>
      </c>
      <c r="C77" s="450"/>
      <c r="D77" s="79" t="s">
        <v>3</v>
      </c>
      <c r="E77" s="449">
        <v>1997</v>
      </c>
      <c r="F77" s="451"/>
      <c r="G77" s="451"/>
      <c r="H77" s="450"/>
      <c r="I77" s="79" t="s">
        <v>4</v>
      </c>
      <c r="J77" s="80" t="s">
        <v>260</v>
      </c>
      <c r="K77" s="80"/>
      <c r="L77" s="80"/>
      <c r="M77" s="80" t="s">
        <v>5</v>
      </c>
      <c r="N77" s="449" t="s">
        <v>168</v>
      </c>
      <c r="O77" s="451"/>
      <c r="P77" s="452"/>
    </row>
    <row r="78" spans="1:16" ht="16.5" thickBot="1" x14ac:dyDescent="0.25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</row>
    <row r="79" spans="1:16" ht="16.5" thickBot="1" x14ac:dyDescent="0.25">
      <c r="A79" s="78" t="s">
        <v>6</v>
      </c>
      <c r="B79" s="449" t="s">
        <v>127</v>
      </c>
      <c r="C79" s="450"/>
      <c r="D79" s="79" t="s">
        <v>7</v>
      </c>
      <c r="E79" s="449" t="s">
        <v>128</v>
      </c>
      <c r="F79" s="451"/>
      <c r="G79" s="451"/>
      <c r="H79" s="450"/>
      <c r="I79" s="79" t="s">
        <v>8</v>
      </c>
      <c r="J79" s="80">
        <v>1</v>
      </c>
      <c r="K79" s="80"/>
      <c r="L79" s="80"/>
      <c r="M79" s="80" t="s">
        <v>9</v>
      </c>
      <c r="N79" s="80"/>
      <c r="O79" s="196"/>
      <c r="P79" s="197">
        <v>60</v>
      </c>
    </row>
    <row r="80" spans="1:16" ht="16.5" thickBot="1" x14ac:dyDescent="0.25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</row>
    <row r="81" spans="1:16" ht="16.5" thickBot="1" x14ac:dyDescent="0.25">
      <c r="A81" s="453" t="s">
        <v>10</v>
      </c>
      <c r="B81" s="454"/>
      <c r="C81" s="449" t="s">
        <v>181</v>
      </c>
      <c r="D81" s="451"/>
      <c r="E81" s="451"/>
      <c r="F81" s="451"/>
      <c r="G81" s="451"/>
      <c r="H81" s="451"/>
      <c r="I81" s="451"/>
      <c r="J81" s="451"/>
      <c r="K81" s="451"/>
      <c r="L81" s="451"/>
      <c r="M81" s="451"/>
      <c r="N81" s="451"/>
      <c r="O81" s="451"/>
      <c r="P81" s="452"/>
    </row>
    <row r="82" spans="1:16" ht="16.5" thickBot="1" x14ac:dyDescent="0.25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</row>
    <row r="83" spans="1:16" ht="16.5" thickBot="1" x14ac:dyDescent="0.25">
      <c r="A83" s="453" t="s">
        <v>11</v>
      </c>
      <c r="B83" s="454"/>
      <c r="C83" s="449" t="s">
        <v>234</v>
      </c>
      <c r="D83" s="451"/>
      <c r="E83" s="451"/>
      <c r="F83" s="451"/>
      <c r="G83" s="451"/>
      <c r="H83" s="451"/>
      <c r="I83" s="451"/>
      <c r="J83" s="451"/>
      <c r="K83" s="451"/>
      <c r="L83" s="451"/>
      <c r="M83" s="451"/>
      <c r="N83" s="451"/>
      <c r="O83" s="451"/>
      <c r="P83" s="452"/>
    </row>
    <row r="84" spans="1:16" ht="16.5" thickBot="1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</row>
    <row r="85" spans="1:16" ht="16.5" thickBot="1" x14ac:dyDescent="0.25">
      <c r="A85" s="441" t="s">
        <v>12</v>
      </c>
      <c r="B85" s="443" t="s">
        <v>13</v>
      </c>
      <c r="C85" s="434"/>
      <c r="D85" s="444" t="s">
        <v>255</v>
      </c>
      <c r="E85" s="446" t="s">
        <v>15</v>
      </c>
      <c r="F85" s="447"/>
      <c r="G85" s="447"/>
      <c r="H85" s="447"/>
      <c r="I85" s="448"/>
      <c r="J85" s="444" t="s">
        <v>16</v>
      </c>
      <c r="K85" s="444" t="s">
        <v>17</v>
      </c>
      <c r="L85" s="446" t="s">
        <v>18</v>
      </c>
      <c r="M85" s="447"/>
      <c r="N85" s="448"/>
      <c r="O85" s="435" t="s">
        <v>115</v>
      </c>
      <c r="P85" s="436"/>
    </row>
    <row r="86" spans="1:16" ht="32.25" thickBot="1" x14ac:dyDescent="0.25">
      <c r="A86" s="442"/>
      <c r="B86" s="82" t="s">
        <v>19</v>
      </c>
      <c r="C86" s="83" t="s">
        <v>20</v>
      </c>
      <c r="D86" s="445"/>
      <c r="E86" s="84" t="s">
        <v>21</v>
      </c>
      <c r="F86" s="84" t="s">
        <v>22</v>
      </c>
      <c r="G86" s="85" t="s">
        <v>23</v>
      </c>
      <c r="H86" s="119" t="s">
        <v>24</v>
      </c>
      <c r="I86" s="86" t="s">
        <v>25</v>
      </c>
      <c r="J86" s="445"/>
      <c r="K86" s="445"/>
      <c r="L86" s="194" t="s">
        <v>258</v>
      </c>
      <c r="M86" s="85" t="s">
        <v>256</v>
      </c>
      <c r="N86" s="83" t="s">
        <v>257</v>
      </c>
      <c r="O86" s="437"/>
      <c r="P86" s="438"/>
    </row>
    <row r="87" spans="1:16" ht="15.75" x14ac:dyDescent="0.2">
      <c r="A87" s="165">
        <v>45807</v>
      </c>
      <c r="B87" s="166"/>
      <c r="C87" s="166">
        <v>525436</v>
      </c>
      <c r="D87" s="160"/>
      <c r="E87" s="96"/>
      <c r="F87" s="96"/>
      <c r="G87" s="166"/>
      <c r="H87" s="169"/>
      <c r="I87" s="175"/>
      <c r="J87" s="162"/>
      <c r="K87" s="99"/>
      <c r="L87" s="191"/>
      <c r="M87" s="94"/>
      <c r="N87" s="100"/>
      <c r="O87" s="428"/>
      <c r="P87" s="429"/>
    </row>
    <row r="88" spans="1:16" ht="15.75" x14ac:dyDescent="0.2">
      <c r="A88" s="165">
        <v>45813</v>
      </c>
      <c r="B88" s="166">
        <v>525436</v>
      </c>
      <c r="C88" s="166">
        <v>525500</v>
      </c>
      <c r="D88" s="160">
        <f>+C88-B88</f>
        <v>64</v>
      </c>
      <c r="E88" s="96" t="s">
        <v>570</v>
      </c>
      <c r="F88" s="96" t="s">
        <v>553</v>
      </c>
      <c r="G88" s="166">
        <v>20.841999999999999</v>
      </c>
      <c r="H88" s="169">
        <v>23.99</v>
      </c>
      <c r="I88" s="175">
        <f>G88*H88</f>
        <v>499.99957999999992</v>
      </c>
      <c r="J88" s="162">
        <f>D88/G88</f>
        <v>3.0707225794069668</v>
      </c>
      <c r="K88" s="99">
        <v>45813</v>
      </c>
      <c r="L88" s="191" t="s">
        <v>258</v>
      </c>
      <c r="M88" s="94" t="s">
        <v>262</v>
      </c>
      <c r="N88" s="94" t="s">
        <v>262</v>
      </c>
      <c r="O88" s="428" t="s">
        <v>237</v>
      </c>
      <c r="P88" s="429"/>
    </row>
    <row r="89" spans="1:16" ht="15.75" x14ac:dyDescent="0.2">
      <c r="A89" s="165"/>
      <c r="B89" s="172"/>
      <c r="C89" s="172"/>
      <c r="D89" s="160">
        <f>+C89-B89</f>
        <v>0</v>
      </c>
      <c r="E89" s="96"/>
      <c r="F89" s="96"/>
      <c r="G89" s="166"/>
      <c r="H89" s="169"/>
      <c r="I89" s="175">
        <f>G89*H89</f>
        <v>0</v>
      </c>
      <c r="J89" s="162" t="e">
        <f>D89/G89</f>
        <v>#DIV/0!</v>
      </c>
      <c r="K89" s="99"/>
      <c r="L89" s="191"/>
      <c r="M89" s="94"/>
      <c r="N89" s="100"/>
      <c r="O89" s="428"/>
      <c r="P89" s="429"/>
    </row>
    <row r="90" spans="1:16" ht="16.5" thickBot="1" x14ac:dyDescent="0.25">
      <c r="A90" s="93"/>
      <c r="B90" s="132"/>
      <c r="C90" s="132"/>
      <c r="D90" s="133"/>
      <c r="E90" s="96"/>
      <c r="F90" s="96"/>
      <c r="G90" s="96"/>
      <c r="H90" s="97"/>
      <c r="I90" s="91"/>
      <c r="J90" s="98"/>
      <c r="K90" s="92"/>
      <c r="L90" s="192"/>
      <c r="M90" s="184"/>
      <c r="N90" s="101"/>
      <c r="O90" s="468"/>
      <c r="P90" s="469"/>
    </row>
    <row r="91" spans="1:16" ht="16.5" thickBot="1" x14ac:dyDescent="0.25">
      <c r="A91" s="376" t="s">
        <v>28</v>
      </c>
      <c r="B91" s="104"/>
      <c r="C91" s="105"/>
      <c r="D91" s="106">
        <f>SUM(D87:D90)</f>
        <v>64</v>
      </c>
      <c r="E91" s="107"/>
      <c r="F91" s="107"/>
      <c r="G91" s="118">
        <f>SUM(G87:G90)</f>
        <v>20.841999999999999</v>
      </c>
      <c r="H91" s="105"/>
      <c r="I91" s="118">
        <f>SUM(I87:I90)</f>
        <v>499.99957999999992</v>
      </c>
      <c r="J91" s="109">
        <f>D91/G91</f>
        <v>3.0707225794069668</v>
      </c>
      <c r="K91" s="110"/>
      <c r="L91" s="193"/>
      <c r="M91" s="111"/>
      <c r="N91" s="112"/>
      <c r="O91" s="430"/>
      <c r="P91" s="431"/>
    </row>
    <row r="92" spans="1:16" ht="15.75" x14ac:dyDescent="0.2">
      <c r="A92" s="76"/>
      <c r="B92" s="113"/>
      <c r="C92" s="113"/>
      <c r="D92" s="113"/>
      <c r="E92" s="113"/>
      <c r="F92" s="113"/>
      <c r="G92" s="113"/>
      <c r="H92" s="113"/>
      <c r="I92" s="76"/>
      <c r="J92" s="76"/>
      <c r="K92" s="76"/>
      <c r="L92" s="76"/>
      <c r="M92" s="76"/>
      <c r="N92" s="76"/>
      <c r="O92" s="113"/>
      <c r="P92" s="114"/>
    </row>
    <row r="93" spans="1:16" ht="15.75" x14ac:dyDescent="0.2">
      <c r="A93" s="76"/>
      <c r="B93" s="113"/>
      <c r="C93" s="113"/>
      <c r="D93" s="113"/>
      <c r="E93" s="113"/>
      <c r="F93" s="113"/>
      <c r="G93" s="113"/>
      <c r="H93" s="113"/>
      <c r="I93" s="76"/>
      <c r="J93" s="76"/>
      <c r="K93" s="76"/>
      <c r="L93" s="76"/>
      <c r="M93" s="76"/>
      <c r="N93" s="76"/>
      <c r="O93" s="113"/>
      <c r="P93" s="114"/>
    </row>
    <row r="94" spans="1:16" ht="15.75" x14ac:dyDescent="0.2">
      <c r="A94" s="76"/>
      <c r="B94" s="113"/>
      <c r="C94" s="113"/>
      <c r="D94" s="113"/>
      <c r="E94" s="113"/>
      <c r="F94" s="113"/>
      <c r="G94" s="113"/>
      <c r="H94" s="113"/>
      <c r="I94" s="76"/>
      <c r="J94" s="76"/>
      <c r="K94" s="76"/>
      <c r="L94" s="76"/>
      <c r="M94" s="1"/>
      <c r="N94" s="1"/>
      <c r="O94" s="3"/>
      <c r="P94" s="114"/>
    </row>
    <row r="95" spans="1:16" ht="15.75" x14ac:dyDescent="0.2">
      <c r="A95" s="115"/>
      <c r="B95" s="432" t="s">
        <v>29</v>
      </c>
      <c r="C95" s="432"/>
      <c r="D95" s="432"/>
      <c r="E95" s="116"/>
      <c r="F95" s="116"/>
      <c r="G95" s="116"/>
      <c r="H95" s="115"/>
      <c r="I95" s="116" t="s">
        <v>30</v>
      </c>
      <c r="J95" s="115"/>
      <c r="K95" s="116"/>
      <c r="L95" s="116"/>
      <c r="M95" s="116"/>
      <c r="N95" s="116" t="s">
        <v>31</v>
      </c>
      <c r="O95" s="116"/>
      <c r="P95" s="117"/>
    </row>
    <row r="96" spans="1:16" ht="15.75" x14ac:dyDescent="0.2">
      <c r="A96" s="116"/>
      <c r="B96" s="427" t="s">
        <v>225</v>
      </c>
      <c r="C96" s="427"/>
      <c r="D96" s="427"/>
      <c r="E96" s="76"/>
      <c r="F96" s="76"/>
      <c r="G96" s="76"/>
      <c r="H96" s="115"/>
      <c r="I96" s="76" t="s">
        <v>278</v>
      </c>
      <c r="J96" s="115"/>
      <c r="K96" s="76"/>
      <c r="L96" s="76"/>
      <c r="M96" s="76"/>
      <c r="N96" s="76" t="s">
        <v>220</v>
      </c>
      <c r="O96" s="76"/>
      <c r="P96" s="117"/>
    </row>
    <row r="97" spans="1:16" ht="15.75" x14ac:dyDescent="0.2">
      <c r="A97" s="427" t="s">
        <v>223</v>
      </c>
      <c r="B97" s="427"/>
      <c r="C97" s="427"/>
      <c r="D97" s="427"/>
      <c r="E97" s="427"/>
      <c r="F97" s="76"/>
      <c r="G97" s="76"/>
      <c r="H97" s="115"/>
      <c r="I97" s="76" t="s">
        <v>240</v>
      </c>
      <c r="J97" s="115"/>
      <c r="K97" s="76"/>
      <c r="L97" s="76"/>
      <c r="M97" s="76"/>
      <c r="N97" s="76" t="s">
        <v>124</v>
      </c>
      <c r="O97" s="76"/>
      <c r="P97" s="117"/>
    </row>
    <row r="98" spans="1:16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2">
      <c r="A99" s="467" t="s">
        <v>259</v>
      </c>
      <c r="B99" s="467"/>
      <c r="C99" s="467"/>
      <c r="D99" s="467"/>
      <c r="E99" s="467"/>
      <c r="F99"/>
      <c r="G99"/>
      <c r="H99"/>
      <c r="I99"/>
      <c r="J99"/>
      <c r="K99"/>
      <c r="L99"/>
      <c r="M99"/>
      <c r="N99"/>
      <c r="O99"/>
      <c r="P99"/>
    </row>
    <row r="107" spans="1:16" ht="15.75" x14ac:dyDescent="0.2">
      <c r="A107" s="427" t="s">
        <v>180</v>
      </c>
      <c r="B107" s="427"/>
      <c r="C107" s="427"/>
      <c r="D107" s="427"/>
      <c r="E107" s="427"/>
      <c r="F107" s="427"/>
      <c r="G107" s="427"/>
      <c r="H107" s="427"/>
      <c r="I107" s="427"/>
      <c r="J107" s="427"/>
      <c r="K107" s="427"/>
      <c r="L107" s="427"/>
      <c r="M107" s="427"/>
      <c r="N107" s="427"/>
      <c r="O107" s="427"/>
      <c r="P107" s="427"/>
    </row>
    <row r="108" spans="1:16" ht="15.75" x14ac:dyDescent="0.2">
      <c r="A108" s="427" t="s">
        <v>1</v>
      </c>
      <c r="B108" s="427"/>
      <c r="C108" s="427"/>
      <c r="D108" s="427"/>
      <c r="E108" s="427"/>
      <c r="F108" s="427"/>
      <c r="G108" s="427"/>
      <c r="H108" s="427"/>
      <c r="I108" s="427"/>
      <c r="J108" s="427"/>
      <c r="K108" s="427"/>
      <c r="L108" s="427"/>
      <c r="M108" s="427"/>
      <c r="N108" s="427"/>
      <c r="O108" s="427"/>
      <c r="P108" s="427"/>
    </row>
    <row r="109" spans="1:16" ht="15.75" x14ac:dyDescent="0.2">
      <c r="A109" s="427"/>
      <c r="B109" s="427"/>
      <c r="C109" s="427"/>
      <c r="D109" s="427"/>
      <c r="E109" s="427"/>
      <c r="F109" s="427"/>
      <c r="G109" s="427"/>
      <c r="H109" s="427"/>
      <c r="I109" s="427"/>
      <c r="J109" s="427"/>
      <c r="K109" s="427"/>
      <c r="L109" s="427"/>
      <c r="M109" s="427"/>
      <c r="N109" s="427"/>
      <c r="O109" s="427"/>
      <c r="P109" s="427"/>
    </row>
    <row r="110" spans="1:16" ht="15.75" x14ac:dyDescent="0.2">
      <c r="A110" s="455" t="s">
        <v>321</v>
      </c>
      <c r="B110" s="455"/>
      <c r="C110" s="455"/>
      <c r="D110" s="455"/>
      <c r="E110" s="455"/>
      <c r="F110" s="455"/>
      <c r="G110" s="455"/>
      <c r="H110" s="455"/>
      <c r="I110" s="455"/>
      <c r="J110" s="455"/>
      <c r="K110" s="455"/>
      <c r="L110" s="455"/>
      <c r="M110" s="455"/>
      <c r="N110" s="455"/>
      <c r="O110" s="455"/>
      <c r="P110" s="455"/>
    </row>
    <row r="111" spans="1:16" ht="15.75" x14ac:dyDescent="0.2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</row>
    <row r="112" spans="1:16" ht="16.5" thickBot="1" x14ac:dyDescent="0.25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</row>
    <row r="113" spans="1:16" ht="16.5" thickBot="1" x14ac:dyDescent="0.25">
      <c r="A113" s="78" t="s">
        <v>2</v>
      </c>
      <c r="B113" s="449" t="s">
        <v>126</v>
      </c>
      <c r="C113" s="450"/>
      <c r="D113" s="79" t="s">
        <v>3</v>
      </c>
      <c r="E113" s="449">
        <v>1997</v>
      </c>
      <c r="F113" s="451"/>
      <c r="G113" s="451"/>
      <c r="H113" s="450"/>
      <c r="I113" s="79" t="s">
        <v>4</v>
      </c>
      <c r="J113" s="80" t="s">
        <v>260</v>
      </c>
      <c r="K113" s="80"/>
      <c r="L113" s="80"/>
      <c r="M113" s="80" t="s">
        <v>5</v>
      </c>
      <c r="N113" s="449" t="s">
        <v>168</v>
      </c>
      <c r="O113" s="451"/>
      <c r="P113" s="452"/>
    </row>
    <row r="114" spans="1:16" ht="16.5" thickBot="1" x14ac:dyDescent="0.25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</row>
    <row r="115" spans="1:16" ht="16.5" thickBot="1" x14ac:dyDescent="0.25">
      <c r="A115" s="78" t="s">
        <v>6</v>
      </c>
      <c r="B115" s="449" t="s">
        <v>127</v>
      </c>
      <c r="C115" s="450"/>
      <c r="D115" s="79" t="s">
        <v>7</v>
      </c>
      <c r="E115" s="449" t="s">
        <v>128</v>
      </c>
      <c r="F115" s="451"/>
      <c r="G115" s="451"/>
      <c r="H115" s="450"/>
      <c r="I115" s="79" t="s">
        <v>8</v>
      </c>
      <c r="J115" s="80">
        <v>1</v>
      </c>
      <c r="K115" s="80"/>
      <c r="L115" s="80"/>
      <c r="M115" s="80" t="s">
        <v>9</v>
      </c>
      <c r="N115" s="80"/>
      <c r="O115" s="196"/>
      <c r="P115" s="197">
        <v>60</v>
      </c>
    </row>
    <row r="116" spans="1:16" ht="16.5" thickBot="1" x14ac:dyDescent="0.25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</row>
    <row r="117" spans="1:16" ht="16.5" thickBot="1" x14ac:dyDescent="0.25">
      <c r="A117" s="453" t="s">
        <v>10</v>
      </c>
      <c r="B117" s="454"/>
      <c r="C117" s="449" t="s">
        <v>181</v>
      </c>
      <c r="D117" s="451"/>
      <c r="E117" s="451"/>
      <c r="F117" s="451"/>
      <c r="G117" s="451"/>
      <c r="H117" s="451"/>
      <c r="I117" s="451"/>
      <c r="J117" s="451"/>
      <c r="K117" s="451"/>
      <c r="L117" s="451"/>
      <c r="M117" s="451"/>
      <c r="N117" s="451"/>
      <c r="O117" s="451"/>
      <c r="P117" s="452"/>
    </row>
    <row r="118" spans="1:16" ht="16.5" thickBot="1" x14ac:dyDescent="0.25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</row>
    <row r="119" spans="1:16" ht="16.5" thickBot="1" x14ac:dyDescent="0.25">
      <c r="A119" s="453" t="s">
        <v>11</v>
      </c>
      <c r="B119" s="454"/>
      <c r="C119" s="449" t="s">
        <v>234</v>
      </c>
      <c r="D119" s="451"/>
      <c r="E119" s="451"/>
      <c r="F119" s="451"/>
      <c r="G119" s="451"/>
      <c r="H119" s="451"/>
      <c r="I119" s="451"/>
      <c r="J119" s="451"/>
      <c r="K119" s="451"/>
      <c r="L119" s="451"/>
      <c r="M119" s="451"/>
      <c r="N119" s="451"/>
      <c r="O119" s="451"/>
      <c r="P119" s="452"/>
    </row>
    <row r="120" spans="1:16" ht="16.5" thickBot="1" x14ac:dyDescent="0.25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</row>
    <row r="121" spans="1:16" ht="16.5" thickBot="1" x14ac:dyDescent="0.25">
      <c r="A121" s="441" t="s">
        <v>12</v>
      </c>
      <c r="B121" s="443" t="s">
        <v>13</v>
      </c>
      <c r="C121" s="434"/>
      <c r="D121" s="444" t="s">
        <v>255</v>
      </c>
      <c r="E121" s="446" t="s">
        <v>15</v>
      </c>
      <c r="F121" s="447"/>
      <c r="G121" s="447"/>
      <c r="H121" s="447"/>
      <c r="I121" s="448"/>
      <c r="J121" s="444" t="s">
        <v>16</v>
      </c>
      <c r="K121" s="444" t="s">
        <v>17</v>
      </c>
      <c r="L121" s="446" t="s">
        <v>18</v>
      </c>
      <c r="M121" s="447"/>
      <c r="N121" s="448"/>
      <c r="O121" s="435" t="s">
        <v>115</v>
      </c>
      <c r="P121" s="436"/>
    </row>
    <row r="122" spans="1:16" ht="32.25" thickBot="1" x14ac:dyDescent="0.25">
      <c r="A122" s="442"/>
      <c r="B122" s="82" t="s">
        <v>19</v>
      </c>
      <c r="C122" s="83" t="s">
        <v>20</v>
      </c>
      <c r="D122" s="445"/>
      <c r="E122" s="84" t="s">
        <v>21</v>
      </c>
      <c r="F122" s="84" t="s">
        <v>22</v>
      </c>
      <c r="G122" s="85" t="s">
        <v>23</v>
      </c>
      <c r="H122" s="119" t="s">
        <v>24</v>
      </c>
      <c r="I122" s="86" t="s">
        <v>25</v>
      </c>
      <c r="J122" s="445"/>
      <c r="K122" s="445"/>
      <c r="L122" s="194" t="s">
        <v>258</v>
      </c>
      <c r="M122" s="85" t="s">
        <v>256</v>
      </c>
      <c r="N122" s="83" t="s">
        <v>257</v>
      </c>
      <c r="O122" s="437"/>
      <c r="P122" s="438"/>
    </row>
    <row r="123" spans="1:16" ht="15.75" x14ac:dyDescent="0.2">
      <c r="A123" s="165">
        <v>45813</v>
      </c>
      <c r="B123" s="166"/>
      <c r="C123" s="166">
        <v>525500</v>
      </c>
      <c r="D123" s="160"/>
      <c r="E123" s="96"/>
      <c r="F123" s="96"/>
      <c r="G123" s="166"/>
      <c r="H123" s="169"/>
      <c r="I123" s="175"/>
      <c r="J123" s="162"/>
      <c r="K123" s="99"/>
      <c r="L123" s="191"/>
      <c r="M123" s="94"/>
      <c r="N123" s="94"/>
      <c r="O123" s="428"/>
      <c r="P123" s="429"/>
    </row>
    <row r="124" spans="1:16" ht="15.75" x14ac:dyDescent="0.2">
      <c r="A124" s="165">
        <v>45834</v>
      </c>
      <c r="B124" s="166">
        <v>525500</v>
      </c>
      <c r="C124" s="166">
        <v>525623</v>
      </c>
      <c r="D124" s="160">
        <f>+C124-B124</f>
        <v>123</v>
      </c>
      <c r="E124" s="96" t="s">
        <v>633</v>
      </c>
      <c r="F124" s="96" t="s">
        <v>627</v>
      </c>
      <c r="G124" s="166">
        <v>20.7469</v>
      </c>
      <c r="H124" s="169">
        <v>24.1</v>
      </c>
      <c r="I124" s="175">
        <f>G124*H124</f>
        <v>500.00029000000001</v>
      </c>
      <c r="J124" s="162">
        <f>D124/G124</f>
        <v>5.9285965614139942</v>
      </c>
      <c r="K124" s="99">
        <v>45834</v>
      </c>
      <c r="L124" s="191" t="s">
        <v>258</v>
      </c>
      <c r="M124" s="94" t="s">
        <v>262</v>
      </c>
      <c r="N124" s="100" t="s">
        <v>262</v>
      </c>
      <c r="O124" s="428" t="s">
        <v>237</v>
      </c>
      <c r="P124" s="429"/>
    </row>
    <row r="125" spans="1:16" ht="15.75" x14ac:dyDescent="0.2">
      <c r="A125" s="165"/>
      <c r="B125" s="172"/>
      <c r="C125" s="172"/>
      <c r="D125" s="160">
        <f>+C125-B125</f>
        <v>0</v>
      </c>
      <c r="E125" s="96"/>
      <c r="F125" s="96"/>
      <c r="G125" s="166"/>
      <c r="H125" s="169"/>
      <c r="I125" s="175">
        <f>G125*H125</f>
        <v>0</v>
      </c>
      <c r="J125" s="162" t="e">
        <f>D125/G125</f>
        <v>#DIV/0!</v>
      </c>
      <c r="K125" s="99"/>
      <c r="L125" s="191"/>
      <c r="M125" s="94"/>
      <c r="N125" s="100"/>
      <c r="O125" s="428"/>
      <c r="P125" s="429"/>
    </row>
    <row r="126" spans="1:16" ht="16.5" thickBot="1" x14ac:dyDescent="0.25">
      <c r="A126" s="93"/>
      <c r="B126" s="132"/>
      <c r="C126" s="132"/>
      <c r="D126" s="133"/>
      <c r="E126" s="96"/>
      <c r="F126" s="96"/>
      <c r="G126" s="96"/>
      <c r="H126" s="97"/>
      <c r="I126" s="91"/>
      <c r="J126" s="98"/>
      <c r="K126" s="92"/>
      <c r="L126" s="192"/>
      <c r="M126" s="184"/>
      <c r="N126" s="101"/>
      <c r="O126" s="468"/>
      <c r="P126" s="469"/>
    </row>
    <row r="127" spans="1:16" ht="16.5" thickBot="1" x14ac:dyDescent="0.25">
      <c r="A127" s="392" t="s">
        <v>28</v>
      </c>
      <c r="B127" s="104"/>
      <c r="C127" s="105"/>
      <c r="D127" s="106">
        <f>SUM(D123:D126)</f>
        <v>123</v>
      </c>
      <c r="E127" s="107"/>
      <c r="F127" s="107"/>
      <c r="G127" s="118">
        <f>SUM(G123:G126)</f>
        <v>20.7469</v>
      </c>
      <c r="H127" s="105"/>
      <c r="I127" s="118">
        <f>SUM(I123:I126)</f>
        <v>500.00029000000001</v>
      </c>
      <c r="J127" s="109">
        <f>D127/G127</f>
        <v>5.9285965614139942</v>
      </c>
      <c r="K127" s="110"/>
      <c r="L127" s="193"/>
      <c r="M127" s="111"/>
      <c r="N127" s="112"/>
      <c r="O127" s="430"/>
      <c r="P127" s="431"/>
    </row>
    <row r="128" spans="1:16" ht="15.75" x14ac:dyDescent="0.2">
      <c r="A128" s="76"/>
      <c r="B128" s="113"/>
      <c r="C128" s="113"/>
      <c r="D128" s="113"/>
      <c r="E128" s="113"/>
      <c r="F128" s="113"/>
      <c r="G128" s="113"/>
      <c r="H128" s="113"/>
      <c r="I128" s="76"/>
      <c r="J128" s="76"/>
      <c r="K128" s="76"/>
      <c r="L128" s="76"/>
      <c r="M128" s="76"/>
      <c r="N128" s="76"/>
      <c r="O128" s="113"/>
      <c r="P128" s="114"/>
    </row>
    <row r="129" spans="1:16" ht="15.75" x14ac:dyDescent="0.2">
      <c r="A129" s="76"/>
      <c r="B129" s="113"/>
      <c r="C129" s="113"/>
      <c r="D129" s="113"/>
      <c r="E129" s="113"/>
      <c r="F129" s="113"/>
      <c r="G129" s="113"/>
      <c r="H129" s="113"/>
      <c r="I129" s="76"/>
      <c r="J129" s="76"/>
      <c r="K129" s="76"/>
      <c r="L129" s="76"/>
      <c r="M129" s="76"/>
      <c r="N129" s="76"/>
      <c r="O129" s="113"/>
      <c r="P129" s="114"/>
    </row>
    <row r="130" spans="1:16" ht="15.75" x14ac:dyDescent="0.2">
      <c r="A130" s="76"/>
      <c r="B130" s="113"/>
      <c r="C130" s="113"/>
      <c r="D130" s="113"/>
      <c r="E130" s="113"/>
      <c r="F130" s="113"/>
      <c r="G130" s="113"/>
      <c r="H130" s="113"/>
      <c r="I130" s="76"/>
      <c r="J130" s="76"/>
      <c r="K130" s="76"/>
      <c r="L130" s="76"/>
      <c r="M130" s="1"/>
      <c r="N130" s="1"/>
      <c r="O130" s="3"/>
      <c r="P130" s="114"/>
    </row>
    <row r="131" spans="1:16" ht="15.75" x14ac:dyDescent="0.2">
      <c r="A131" s="115"/>
      <c r="B131" s="432" t="s">
        <v>29</v>
      </c>
      <c r="C131" s="432"/>
      <c r="D131" s="432"/>
      <c r="E131" s="116"/>
      <c r="F131" s="116"/>
      <c r="G131" s="116"/>
      <c r="H131" s="115"/>
      <c r="I131" s="116" t="s">
        <v>30</v>
      </c>
      <c r="J131" s="115"/>
      <c r="K131" s="116"/>
      <c r="L131" s="116"/>
      <c r="M131" s="116"/>
      <c r="N131" s="116" t="s">
        <v>31</v>
      </c>
      <c r="O131" s="116"/>
      <c r="P131" s="117"/>
    </row>
    <row r="132" spans="1:16" ht="15.75" x14ac:dyDescent="0.2">
      <c r="A132" s="116"/>
      <c r="B132" s="427" t="s">
        <v>225</v>
      </c>
      <c r="C132" s="427"/>
      <c r="D132" s="427"/>
      <c r="E132" s="76"/>
      <c r="F132" s="76"/>
      <c r="G132" s="76"/>
      <c r="H132" s="115"/>
      <c r="I132" s="76" t="s">
        <v>278</v>
      </c>
      <c r="J132" s="115"/>
      <c r="K132" s="76"/>
      <c r="L132" s="76"/>
      <c r="M132" s="76"/>
      <c r="N132" s="76" t="s">
        <v>220</v>
      </c>
      <c r="O132" s="76"/>
      <c r="P132" s="117"/>
    </row>
    <row r="133" spans="1:16" ht="15.75" x14ac:dyDescent="0.2">
      <c r="A133" s="427" t="s">
        <v>223</v>
      </c>
      <c r="B133" s="427"/>
      <c r="C133" s="427"/>
      <c r="D133" s="427"/>
      <c r="E133" s="427"/>
      <c r="F133" s="76"/>
      <c r="G133" s="76"/>
      <c r="H133" s="115"/>
      <c r="I133" s="76" t="s">
        <v>240</v>
      </c>
      <c r="J133" s="115"/>
      <c r="K133" s="76"/>
      <c r="L133" s="76"/>
      <c r="M133" s="76"/>
      <c r="N133" s="76" t="s">
        <v>124</v>
      </c>
      <c r="O133" s="76"/>
      <c r="P133" s="117"/>
    </row>
    <row r="134" spans="1:16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2">
      <c r="A135" s="467" t="s">
        <v>259</v>
      </c>
      <c r="B135" s="467"/>
      <c r="C135" s="467"/>
      <c r="D135" s="467"/>
      <c r="E135" s="467"/>
      <c r="F135"/>
      <c r="G135"/>
      <c r="H135"/>
      <c r="I135"/>
      <c r="J135"/>
      <c r="K135"/>
      <c r="L135"/>
      <c r="M135"/>
      <c r="N135"/>
      <c r="O135"/>
      <c r="P135"/>
    </row>
    <row r="139" spans="1:16" ht="15.75" x14ac:dyDescent="0.2">
      <c r="A139" s="427" t="s">
        <v>180</v>
      </c>
      <c r="B139" s="427"/>
      <c r="C139" s="427"/>
      <c r="D139" s="427"/>
      <c r="E139" s="427"/>
      <c r="F139" s="427"/>
      <c r="G139" s="427"/>
      <c r="H139" s="427"/>
      <c r="I139" s="427"/>
      <c r="J139" s="427"/>
      <c r="K139" s="427"/>
      <c r="L139" s="427"/>
      <c r="M139" s="427"/>
      <c r="N139" s="427"/>
      <c r="O139" s="427"/>
      <c r="P139" s="427"/>
    </row>
    <row r="140" spans="1:16" ht="15.75" x14ac:dyDescent="0.2">
      <c r="A140" s="427" t="s">
        <v>1</v>
      </c>
      <c r="B140" s="427"/>
      <c r="C140" s="427"/>
      <c r="D140" s="427"/>
      <c r="E140" s="427"/>
      <c r="F140" s="427"/>
      <c r="G140" s="427"/>
      <c r="H140" s="427"/>
      <c r="I140" s="427"/>
      <c r="J140" s="427"/>
      <c r="K140" s="427"/>
      <c r="L140" s="427"/>
      <c r="M140" s="427"/>
      <c r="N140" s="427"/>
      <c r="O140" s="427"/>
      <c r="P140" s="427"/>
    </row>
    <row r="141" spans="1:16" ht="15.75" x14ac:dyDescent="0.2">
      <c r="A141" s="427"/>
      <c r="B141" s="427"/>
      <c r="C141" s="427"/>
      <c r="D141" s="427"/>
      <c r="E141" s="427"/>
      <c r="F141" s="427"/>
      <c r="G141" s="427"/>
      <c r="H141" s="427"/>
      <c r="I141" s="427"/>
      <c r="J141" s="427"/>
      <c r="K141" s="427"/>
      <c r="L141" s="427"/>
      <c r="M141" s="427"/>
      <c r="N141" s="427"/>
      <c r="O141" s="427"/>
      <c r="P141" s="427"/>
    </row>
    <row r="142" spans="1:16" ht="15.75" x14ac:dyDescent="0.2">
      <c r="A142" s="455" t="s">
        <v>267</v>
      </c>
      <c r="B142" s="455"/>
      <c r="C142" s="455"/>
      <c r="D142" s="455"/>
      <c r="E142" s="455"/>
      <c r="F142" s="455"/>
      <c r="G142" s="455"/>
      <c r="H142" s="455"/>
      <c r="I142" s="455"/>
      <c r="J142" s="455"/>
      <c r="K142" s="455"/>
      <c r="L142" s="455"/>
      <c r="M142" s="455"/>
      <c r="N142" s="455"/>
      <c r="O142" s="455"/>
      <c r="P142" s="455"/>
    </row>
    <row r="143" spans="1:16" ht="15.75" x14ac:dyDescent="0.2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</row>
    <row r="144" spans="1:16" ht="16.5" thickBot="1" x14ac:dyDescent="0.25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</row>
    <row r="145" spans="1:16" ht="16.5" thickBot="1" x14ac:dyDescent="0.25">
      <c r="A145" s="78" t="s">
        <v>2</v>
      </c>
      <c r="B145" s="449" t="s">
        <v>126</v>
      </c>
      <c r="C145" s="450"/>
      <c r="D145" s="79" t="s">
        <v>3</v>
      </c>
      <c r="E145" s="449">
        <v>2006</v>
      </c>
      <c r="F145" s="451"/>
      <c r="G145" s="451"/>
      <c r="H145" s="450"/>
      <c r="I145" s="79" t="s">
        <v>4</v>
      </c>
      <c r="J145" s="80" t="s">
        <v>235</v>
      </c>
      <c r="K145" s="80"/>
      <c r="L145" s="80"/>
      <c r="M145" s="80" t="s">
        <v>5</v>
      </c>
      <c r="N145" s="449" t="s">
        <v>164</v>
      </c>
      <c r="O145" s="451"/>
      <c r="P145" s="452"/>
    </row>
    <row r="146" spans="1:16" ht="16.5" thickBot="1" x14ac:dyDescent="0.25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</row>
    <row r="147" spans="1:16" ht="16.5" thickBot="1" x14ac:dyDescent="0.25">
      <c r="A147" s="78" t="s">
        <v>6</v>
      </c>
      <c r="B147" s="449" t="s">
        <v>138</v>
      </c>
      <c r="C147" s="450"/>
      <c r="D147" s="79" t="s">
        <v>7</v>
      </c>
      <c r="E147" s="449" t="s">
        <v>213</v>
      </c>
      <c r="F147" s="451"/>
      <c r="G147" s="451"/>
      <c r="H147" s="450"/>
      <c r="I147" s="79" t="s">
        <v>8</v>
      </c>
      <c r="J147" s="80">
        <v>5</v>
      </c>
      <c r="K147" s="80"/>
      <c r="L147" s="80"/>
      <c r="M147" s="80" t="s">
        <v>9</v>
      </c>
      <c r="N147" s="80"/>
      <c r="O147" s="196"/>
      <c r="P147" s="197">
        <v>60</v>
      </c>
    </row>
    <row r="148" spans="1:16" ht="16.5" thickBot="1" x14ac:dyDescent="0.25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</row>
    <row r="149" spans="1:16" ht="16.5" thickBot="1" x14ac:dyDescent="0.25">
      <c r="A149" s="453" t="s">
        <v>10</v>
      </c>
      <c r="B149" s="454"/>
      <c r="C149" s="449" t="s">
        <v>181</v>
      </c>
      <c r="D149" s="451"/>
      <c r="E149" s="451"/>
      <c r="F149" s="451"/>
      <c r="G149" s="451"/>
      <c r="H149" s="451"/>
      <c r="I149" s="451"/>
      <c r="J149" s="451"/>
      <c r="K149" s="451"/>
      <c r="L149" s="451"/>
      <c r="M149" s="451"/>
      <c r="N149" s="451"/>
      <c r="O149" s="451"/>
      <c r="P149" s="452"/>
    </row>
    <row r="150" spans="1:16" ht="16.5" thickBot="1" x14ac:dyDescent="0.25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</row>
    <row r="151" spans="1:16" ht="16.5" thickBot="1" x14ac:dyDescent="0.25">
      <c r="A151" s="453" t="s">
        <v>11</v>
      </c>
      <c r="B151" s="454"/>
      <c r="C151" s="449" t="s">
        <v>234</v>
      </c>
      <c r="D151" s="451"/>
      <c r="E151" s="451"/>
      <c r="F151" s="451"/>
      <c r="G151" s="451"/>
      <c r="H151" s="451"/>
      <c r="I151" s="451"/>
      <c r="J151" s="451"/>
      <c r="K151" s="451"/>
      <c r="L151" s="451"/>
      <c r="M151" s="451"/>
      <c r="N151" s="451"/>
      <c r="O151" s="451"/>
      <c r="P151" s="452"/>
    </row>
    <row r="152" spans="1:16" ht="16.5" thickBot="1" x14ac:dyDescent="0.25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</row>
    <row r="153" spans="1:16" ht="16.5" thickBot="1" x14ac:dyDescent="0.25">
      <c r="A153" s="441" t="s">
        <v>12</v>
      </c>
      <c r="B153" s="443" t="s">
        <v>13</v>
      </c>
      <c r="C153" s="434"/>
      <c r="D153" s="444" t="s">
        <v>255</v>
      </c>
      <c r="E153" s="446" t="s">
        <v>15</v>
      </c>
      <c r="F153" s="447"/>
      <c r="G153" s="447"/>
      <c r="H153" s="447"/>
      <c r="I153" s="448"/>
      <c r="J153" s="444" t="s">
        <v>16</v>
      </c>
      <c r="K153" s="444" t="s">
        <v>17</v>
      </c>
      <c r="L153" s="446" t="s">
        <v>18</v>
      </c>
      <c r="M153" s="447"/>
      <c r="N153" s="448"/>
      <c r="O153" s="435" t="s">
        <v>115</v>
      </c>
      <c r="P153" s="436"/>
    </row>
    <row r="154" spans="1:16" ht="32.25" thickBot="1" x14ac:dyDescent="0.25">
      <c r="A154" s="442"/>
      <c r="B154" s="82" t="s">
        <v>19</v>
      </c>
      <c r="C154" s="83" t="s">
        <v>20</v>
      </c>
      <c r="D154" s="445"/>
      <c r="E154" s="84" t="s">
        <v>21</v>
      </c>
      <c r="F154" s="84" t="s">
        <v>22</v>
      </c>
      <c r="G154" s="85" t="s">
        <v>23</v>
      </c>
      <c r="H154" s="119" t="s">
        <v>24</v>
      </c>
      <c r="I154" s="86" t="s">
        <v>25</v>
      </c>
      <c r="J154" s="445"/>
      <c r="K154" s="445"/>
      <c r="L154" s="194" t="s">
        <v>258</v>
      </c>
      <c r="M154" s="85" t="s">
        <v>256</v>
      </c>
      <c r="N154" s="83" t="s">
        <v>257</v>
      </c>
      <c r="O154" s="437"/>
      <c r="P154" s="438"/>
    </row>
    <row r="155" spans="1:16" ht="15.75" x14ac:dyDescent="0.2">
      <c r="A155" s="165">
        <v>45727</v>
      </c>
      <c r="B155" s="172"/>
      <c r="C155" s="172">
        <v>350639</v>
      </c>
      <c r="D155" s="160"/>
      <c r="E155" s="96"/>
      <c r="F155" s="96"/>
      <c r="G155" s="166"/>
      <c r="H155" s="169"/>
      <c r="I155" s="175"/>
      <c r="J155" s="162"/>
      <c r="K155" s="99"/>
      <c r="L155" s="191"/>
      <c r="M155" s="94"/>
      <c r="N155" s="100"/>
      <c r="O155" s="428"/>
      <c r="P155" s="429"/>
    </row>
    <row r="156" spans="1:16" ht="15.75" x14ac:dyDescent="0.2">
      <c r="A156" s="165">
        <v>45744</v>
      </c>
      <c r="B156" s="172">
        <v>350639</v>
      </c>
      <c r="C156" s="172">
        <v>350900</v>
      </c>
      <c r="D156" s="160">
        <f>+C156-B156</f>
        <v>261</v>
      </c>
      <c r="E156" s="96" t="s">
        <v>302</v>
      </c>
      <c r="F156" s="96" t="s">
        <v>298</v>
      </c>
      <c r="G156" s="166">
        <v>33.402900000000002</v>
      </c>
      <c r="H156" s="169">
        <v>23.95</v>
      </c>
      <c r="I156" s="175">
        <f>G156*H156</f>
        <v>799.99945500000001</v>
      </c>
      <c r="J156" s="162">
        <f>D156/G156</f>
        <v>7.8136928230782354</v>
      </c>
      <c r="K156" s="99">
        <v>45744</v>
      </c>
      <c r="L156" s="191" t="s">
        <v>262</v>
      </c>
      <c r="M156" s="94" t="s">
        <v>156</v>
      </c>
      <c r="N156" s="100" t="s">
        <v>303</v>
      </c>
      <c r="O156" s="428" t="s">
        <v>270</v>
      </c>
      <c r="P156" s="429"/>
    </row>
    <row r="157" spans="1:16" ht="15.75" x14ac:dyDescent="0.2">
      <c r="A157" s="165"/>
      <c r="B157" s="166"/>
      <c r="C157" s="166"/>
      <c r="D157" s="160">
        <f>+C157-B157</f>
        <v>0</v>
      </c>
      <c r="E157" s="96"/>
      <c r="F157" s="96"/>
      <c r="G157" s="166"/>
      <c r="H157" s="169"/>
      <c r="I157" s="175">
        <f>G157*H157</f>
        <v>0</v>
      </c>
      <c r="J157" s="162" t="e">
        <f>D157/G157</f>
        <v>#DIV/0!</v>
      </c>
      <c r="K157" s="99"/>
      <c r="L157" s="191"/>
      <c r="M157" s="94"/>
      <c r="N157" s="100"/>
      <c r="O157" s="428"/>
      <c r="P157" s="429"/>
    </row>
    <row r="158" spans="1:16" ht="15.75" x14ac:dyDescent="0.2">
      <c r="A158" s="165"/>
      <c r="B158" s="166"/>
      <c r="C158" s="166"/>
      <c r="D158" s="160"/>
      <c r="E158" s="96"/>
      <c r="F158" s="96"/>
      <c r="G158" s="166"/>
      <c r="H158" s="169"/>
      <c r="I158" s="175"/>
      <c r="J158" s="162"/>
      <c r="K158" s="99"/>
      <c r="L158" s="191"/>
      <c r="M158" s="94"/>
      <c r="N158" s="100"/>
      <c r="O158" s="439"/>
      <c r="P158" s="440"/>
    </row>
    <row r="159" spans="1:16" ht="16.5" thickBot="1" x14ac:dyDescent="0.25">
      <c r="A159" s="93"/>
      <c r="B159" s="132"/>
      <c r="C159" s="132"/>
      <c r="D159" s="133"/>
      <c r="E159" s="96"/>
      <c r="F159" s="96"/>
      <c r="G159" s="96"/>
      <c r="H159" s="97"/>
      <c r="I159" s="91"/>
      <c r="J159" s="98"/>
      <c r="K159" s="92"/>
      <c r="L159" s="192"/>
      <c r="M159" s="184"/>
      <c r="N159" s="101"/>
      <c r="O159" s="468"/>
      <c r="P159" s="469"/>
    </row>
    <row r="160" spans="1:16" ht="16.5" thickBot="1" x14ac:dyDescent="0.25">
      <c r="A160" s="210" t="s">
        <v>28</v>
      </c>
      <c r="B160" s="104"/>
      <c r="C160" s="105"/>
      <c r="D160" s="106">
        <f>SUM(D155:D159)</f>
        <v>261</v>
      </c>
      <c r="E160" s="107"/>
      <c r="F160" s="107"/>
      <c r="G160" s="118">
        <f>SUM(G155:G159)</f>
        <v>33.402900000000002</v>
      </c>
      <c r="H160" s="105"/>
      <c r="I160" s="118">
        <f>SUM(I155:I159)</f>
        <v>799.99945500000001</v>
      </c>
      <c r="J160" s="109">
        <f>D160/G160</f>
        <v>7.8136928230782354</v>
      </c>
      <c r="K160" s="110"/>
      <c r="L160" s="193"/>
      <c r="M160" s="111"/>
      <c r="N160" s="112"/>
      <c r="O160" s="430"/>
      <c r="P160" s="431"/>
    </row>
    <row r="161" spans="1:16" ht="15.75" x14ac:dyDescent="0.2">
      <c r="A161" s="76"/>
      <c r="B161" s="113"/>
      <c r="C161" s="113"/>
      <c r="D161" s="113"/>
      <c r="E161" s="113"/>
      <c r="F161" s="113"/>
      <c r="G161" s="113"/>
      <c r="H161" s="113"/>
      <c r="I161" s="76"/>
      <c r="J161" s="76"/>
      <c r="K161" s="76"/>
      <c r="L161" s="76"/>
      <c r="M161" s="76"/>
      <c r="N161" s="76"/>
      <c r="O161" s="113"/>
      <c r="P161" s="114"/>
    </row>
    <row r="162" spans="1:16" ht="15.75" x14ac:dyDescent="0.2">
      <c r="A162" s="76"/>
      <c r="B162" s="113"/>
      <c r="C162" s="113"/>
      <c r="D162" s="113"/>
      <c r="E162" s="113"/>
      <c r="F162" s="113"/>
      <c r="G162" s="113"/>
      <c r="H162" s="113"/>
      <c r="I162" s="76"/>
      <c r="J162" s="76"/>
      <c r="K162" s="76"/>
      <c r="L162" s="76"/>
      <c r="M162" s="76"/>
      <c r="N162" s="76"/>
      <c r="O162" s="113"/>
      <c r="P162" s="114"/>
    </row>
    <row r="163" spans="1:16" ht="15.75" x14ac:dyDescent="0.2">
      <c r="A163" s="76"/>
      <c r="B163" s="113"/>
      <c r="C163" s="113"/>
      <c r="D163" s="113"/>
      <c r="E163" s="113"/>
      <c r="F163" s="113"/>
      <c r="G163" s="113"/>
      <c r="H163" s="113"/>
      <c r="I163" s="76"/>
      <c r="J163" s="76"/>
      <c r="K163" s="76"/>
      <c r="L163" s="76"/>
      <c r="M163" s="1"/>
      <c r="N163" s="1"/>
      <c r="O163" s="3"/>
      <c r="P163" s="114"/>
    </row>
    <row r="164" spans="1:16" ht="15.75" x14ac:dyDescent="0.2">
      <c r="A164" s="115"/>
      <c r="B164" s="432" t="s">
        <v>29</v>
      </c>
      <c r="C164" s="432"/>
      <c r="D164" s="432"/>
      <c r="E164" s="116"/>
      <c r="F164" s="116"/>
      <c r="G164" s="116"/>
      <c r="H164" s="115"/>
      <c r="I164" s="116" t="s">
        <v>30</v>
      </c>
      <c r="J164" s="115"/>
      <c r="K164" s="116"/>
      <c r="L164" s="116"/>
      <c r="M164" s="116"/>
      <c r="N164" s="116" t="s">
        <v>31</v>
      </c>
      <c r="O164" s="116"/>
      <c r="P164" s="117"/>
    </row>
    <row r="165" spans="1:16" ht="15.75" x14ac:dyDescent="0.2">
      <c r="A165" s="116"/>
      <c r="B165" s="427" t="s">
        <v>225</v>
      </c>
      <c r="C165" s="427"/>
      <c r="D165" s="427"/>
      <c r="E165" s="76"/>
      <c r="F165" s="76"/>
      <c r="G165" s="76"/>
      <c r="H165" s="115"/>
      <c r="I165" s="76" t="s">
        <v>278</v>
      </c>
      <c r="J165" s="115"/>
      <c r="K165" s="76"/>
      <c r="L165" s="76"/>
      <c r="M165" s="76"/>
      <c r="N165" s="76" t="s">
        <v>220</v>
      </c>
      <c r="O165" s="76"/>
      <c r="P165" s="117"/>
    </row>
    <row r="166" spans="1:16" ht="15.75" x14ac:dyDescent="0.2">
      <c r="A166" s="427" t="s">
        <v>223</v>
      </c>
      <c r="B166" s="427"/>
      <c r="C166" s="427"/>
      <c r="D166" s="427"/>
      <c r="E166" s="427"/>
      <c r="F166" s="76"/>
      <c r="G166" s="76"/>
      <c r="H166" s="115"/>
      <c r="I166" s="76" t="s">
        <v>240</v>
      </c>
      <c r="J166" s="115"/>
      <c r="K166" s="76"/>
      <c r="L166" s="76"/>
      <c r="M166" s="76"/>
      <c r="N166" s="76" t="s">
        <v>124</v>
      </c>
      <c r="O166" s="76"/>
      <c r="P166" s="117"/>
    </row>
    <row r="167" spans="1:16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</row>
    <row r="168" spans="1:16" x14ac:dyDescent="0.2">
      <c r="A168" s="467" t="s">
        <v>259</v>
      </c>
      <c r="B168" s="467"/>
      <c r="C168" s="467"/>
      <c r="D168" s="467"/>
      <c r="E168" s="467"/>
      <c r="F168"/>
      <c r="G168"/>
      <c r="H168"/>
      <c r="I168"/>
      <c r="J168"/>
      <c r="K168"/>
      <c r="L168"/>
      <c r="M168"/>
      <c r="N168"/>
      <c r="O168"/>
      <c r="P168"/>
    </row>
    <row r="172" spans="1:16" ht="15.75" x14ac:dyDescent="0.2">
      <c r="A172" s="427" t="s">
        <v>180</v>
      </c>
      <c r="B172" s="427"/>
      <c r="C172" s="427"/>
      <c r="D172" s="427"/>
      <c r="E172" s="427"/>
      <c r="F172" s="427"/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</row>
    <row r="173" spans="1:16" ht="15.75" x14ac:dyDescent="0.2">
      <c r="A173" s="427" t="s">
        <v>1</v>
      </c>
      <c r="B173" s="427"/>
      <c r="C173" s="427"/>
      <c r="D173" s="427"/>
      <c r="E173" s="427"/>
      <c r="F173" s="427"/>
      <c r="G173" s="427"/>
      <c r="H173" s="427"/>
      <c r="I173" s="427"/>
      <c r="J173" s="427"/>
      <c r="K173" s="427"/>
      <c r="L173" s="427"/>
      <c r="M173" s="427"/>
      <c r="N173" s="427"/>
      <c r="O173" s="427"/>
      <c r="P173" s="427"/>
    </row>
    <row r="174" spans="1:16" ht="15.75" x14ac:dyDescent="0.2">
      <c r="A174" s="427"/>
      <c r="B174" s="427"/>
      <c r="C174" s="427"/>
      <c r="D174" s="427"/>
      <c r="E174" s="427"/>
      <c r="F174" s="427"/>
      <c r="G174" s="427"/>
      <c r="H174" s="427"/>
      <c r="I174" s="427"/>
      <c r="J174" s="427"/>
      <c r="K174" s="427"/>
      <c r="L174" s="427"/>
      <c r="M174" s="427"/>
      <c r="N174" s="427"/>
      <c r="O174" s="427"/>
      <c r="P174" s="427"/>
    </row>
    <row r="175" spans="1:16" ht="15.75" x14ac:dyDescent="0.2">
      <c r="A175" s="455" t="s">
        <v>321</v>
      </c>
      <c r="B175" s="455"/>
      <c r="C175" s="455"/>
      <c r="D175" s="455"/>
      <c r="E175" s="455"/>
      <c r="F175" s="455"/>
      <c r="G175" s="455"/>
      <c r="H175" s="455"/>
      <c r="I175" s="455"/>
      <c r="J175" s="455"/>
      <c r="K175" s="455"/>
      <c r="L175" s="455"/>
      <c r="M175" s="455"/>
      <c r="N175" s="455"/>
      <c r="O175" s="455"/>
      <c r="P175" s="455"/>
    </row>
    <row r="176" spans="1:16" ht="15.75" x14ac:dyDescent="0.2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</row>
    <row r="177" spans="1:16" ht="16.5" thickBot="1" x14ac:dyDescent="0.25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</row>
    <row r="178" spans="1:16" ht="16.5" thickBot="1" x14ac:dyDescent="0.25">
      <c r="A178" s="78" t="s">
        <v>2</v>
      </c>
      <c r="B178" s="449" t="s">
        <v>126</v>
      </c>
      <c r="C178" s="450"/>
      <c r="D178" s="79" t="s">
        <v>3</v>
      </c>
      <c r="E178" s="449">
        <v>2006</v>
      </c>
      <c r="F178" s="451"/>
      <c r="G178" s="451"/>
      <c r="H178" s="450"/>
      <c r="I178" s="79" t="s">
        <v>4</v>
      </c>
      <c r="J178" s="80" t="s">
        <v>235</v>
      </c>
      <c r="K178" s="80"/>
      <c r="L178" s="80"/>
      <c r="M178" s="80" t="s">
        <v>5</v>
      </c>
      <c r="N178" s="449" t="s">
        <v>164</v>
      </c>
      <c r="O178" s="451"/>
      <c r="P178" s="452"/>
    </row>
    <row r="179" spans="1:16" ht="16.5" thickBot="1" x14ac:dyDescent="0.25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</row>
    <row r="180" spans="1:16" ht="16.5" thickBot="1" x14ac:dyDescent="0.25">
      <c r="A180" s="78" t="s">
        <v>6</v>
      </c>
      <c r="B180" s="449" t="s">
        <v>138</v>
      </c>
      <c r="C180" s="450"/>
      <c r="D180" s="79" t="s">
        <v>7</v>
      </c>
      <c r="E180" s="449" t="s">
        <v>213</v>
      </c>
      <c r="F180" s="451"/>
      <c r="G180" s="451"/>
      <c r="H180" s="450"/>
      <c r="I180" s="79" t="s">
        <v>8</v>
      </c>
      <c r="J180" s="80">
        <v>5</v>
      </c>
      <c r="K180" s="80"/>
      <c r="L180" s="80"/>
      <c r="M180" s="80" t="s">
        <v>9</v>
      </c>
      <c r="N180" s="80"/>
      <c r="O180" s="196"/>
      <c r="P180" s="197">
        <v>60</v>
      </c>
    </row>
    <row r="181" spans="1:16" ht="16.5" thickBot="1" x14ac:dyDescent="0.25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</row>
    <row r="182" spans="1:16" ht="16.5" thickBot="1" x14ac:dyDescent="0.25">
      <c r="A182" s="453" t="s">
        <v>10</v>
      </c>
      <c r="B182" s="454"/>
      <c r="C182" s="449" t="s">
        <v>181</v>
      </c>
      <c r="D182" s="451"/>
      <c r="E182" s="451"/>
      <c r="F182" s="451"/>
      <c r="G182" s="451"/>
      <c r="H182" s="451"/>
      <c r="I182" s="451"/>
      <c r="J182" s="451"/>
      <c r="K182" s="451"/>
      <c r="L182" s="451"/>
      <c r="M182" s="451"/>
      <c r="N182" s="451"/>
      <c r="O182" s="451"/>
      <c r="P182" s="452"/>
    </row>
    <row r="183" spans="1:16" ht="16.5" thickBot="1" x14ac:dyDescent="0.25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</row>
    <row r="184" spans="1:16" ht="16.5" thickBot="1" x14ac:dyDescent="0.25">
      <c r="A184" s="453" t="s">
        <v>11</v>
      </c>
      <c r="B184" s="454"/>
      <c r="C184" s="449" t="s">
        <v>234</v>
      </c>
      <c r="D184" s="451"/>
      <c r="E184" s="451"/>
      <c r="F184" s="451"/>
      <c r="G184" s="451"/>
      <c r="H184" s="451"/>
      <c r="I184" s="451"/>
      <c r="J184" s="451"/>
      <c r="K184" s="451"/>
      <c r="L184" s="451"/>
      <c r="M184" s="451"/>
      <c r="N184" s="451"/>
      <c r="O184" s="451"/>
      <c r="P184" s="452"/>
    </row>
    <row r="185" spans="1:16" ht="16.5" thickBot="1" x14ac:dyDescent="0.25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</row>
    <row r="186" spans="1:16" ht="16.5" thickBot="1" x14ac:dyDescent="0.25">
      <c r="A186" s="441" t="s">
        <v>12</v>
      </c>
      <c r="B186" s="443" t="s">
        <v>13</v>
      </c>
      <c r="C186" s="434"/>
      <c r="D186" s="444" t="s">
        <v>255</v>
      </c>
      <c r="E186" s="446" t="s">
        <v>15</v>
      </c>
      <c r="F186" s="447"/>
      <c r="G186" s="447"/>
      <c r="H186" s="447"/>
      <c r="I186" s="448"/>
      <c r="J186" s="444" t="s">
        <v>16</v>
      </c>
      <c r="K186" s="444" t="s">
        <v>17</v>
      </c>
      <c r="L186" s="446" t="s">
        <v>18</v>
      </c>
      <c r="M186" s="447"/>
      <c r="N186" s="448"/>
      <c r="O186" s="435" t="s">
        <v>115</v>
      </c>
      <c r="P186" s="436"/>
    </row>
    <row r="187" spans="1:16" ht="32.25" thickBot="1" x14ac:dyDescent="0.25">
      <c r="A187" s="442"/>
      <c r="B187" s="82" t="s">
        <v>19</v>
      </c>
      <c r="C187" s="83" t="s">
        <v>20</v>
      </c>
      <c r="D187" s="445"/>
      <c r="E187" s="84" t="s">
        <v>21</v>
      </c>
      <c r="F187" s="84" t="s">
        <v>22</v>
      </c>
      <c r="G187" s="85" t="s">
        <v>23</v>
      </c>
      <c r="H187" s="119" t="s">
        <v>24</v>
      </c>
      <c r="I187" s="86" t="s">
        <v>25</v>
      </c>
      <c r="J187" s="445"/>
      <c r="K187" s="445"/>
      <c r="L187" s="194" t="s">
        <v>258</v>
      </c>
      <c r="M187" s="85" t="s">
        <v>256</v>
      </c>
      <c r="N187" s="83" t="s">
        <v>257</v>
      </c>
      <c r="O187" s="437"/>
      <c r="P187" s="438"/>
    </row>
    <row r="188" spans="1:16" ht="15.75" x14ac:dyDescent="0.2">
      <c r="A188" s="165">
        <v>45744</v>
      </c>
      <c r="B188" s="172"/>
      <c r="C188" s="172">
        <v>350900</v>
      </c>
      <c r="D188" s="160"/>
      <c r="E188" s="96"/>
      <c r="F188" s="96"/>
      <c r="G188" s="166"/>
      <c r="H188" s="169"/>
      <c r="I188" s="175"/>
      <c r="J188" s="162"/>
      <c r="K188" s="99"/>
      <c r="L188" s="191"/>
      <c r="M188" s="94"/>
      <c r="N188" s="100"/>
      <c r="O188" s="428"/>
      <c r="P188" s="429"/>
    </row>
    <row r="189" spans="1:16" ht="15.75" x14ac:dyDescent="0.2">
      <c r="A189" s="165">
        <v>45756</v>
      </c>
      <c r="B189" s="172">
        <v>350900</v>
      </c>
      <c r="C189" s="172">
        <v>351144</v>
      </c>
      <c r="D189" s="160">
        <f>+C189-B189</f>
        <v>244</v>
      </c>
      <c r="E189" s="96" t="s">
        <v>382</v>
      </c>
      <c r="F189" s="96" t="s">
        <v>356</v>
      </c>
      <c r="G189" s="166">
        <v>49.807099999999998</v>
      </c>
      <c r="H189" s="169">
        <v>23.95</v>
      </c>
      <c r="I189" s="175">
        <f>G189*H189</f>
        <v>1192.8800449999999</v>
      </c>
      <c r="J189" s="162">
        <f>D189/G189</f>
        <v>4.8988999560303652</v>
      </c>
      <c r="K189" s="99">
        <v>45756</v>
      </c>
      <c r="L189" s="191" t="s">
        <v>258</v>
      </c>
      <c r="M189" s="94" t="s">
        <v>262</v>
      </c>
      <c r="N189" s="100" t="s">
        <v>262</v>
      </c>
      <c r="O189" s="428" t="s">
        <v>383</v>
      </c>
      <c r="P189" s="429"/>
    </row>
    <row r="190" spans="1:16" ht="15.75" x14ac:dyDescent="0.2">
      <c r="A190" s="165"/>
      <c r="B190" s="166"/>
      <c r="C190" s="166"/>
      <c r="D190" s="160">
        <f>+C190-B190</f>
        <v>0</v>
      </c>
      <c r="E190" s="96"/>
      <c r="F190" s="96"/>
      <c r="G190" s="166"/>
      <c r="H190" s="169"/>
      <c r="I190" s="175">
        <f>G190*H190</f>
        <v>0</v>
      </c>
      <c r="J190" s="162" t="e">
        <f>D190/G190</f>
        <v>#DIV/0!</v>
      </c>
      <c r="K190" s="99"/>
      <c r="L190" s="191"/>
      <c r="M190" s="94"/>
      <c r="N190" s="100"/>
      <c r="O190" s="428"/>
      <c r="P190" s="429"/>
    </row>
    <row r="191" spans="1:16" ht="15.75" x14ac:dyDescent="0.2">
      <c r="A191" s="165"/>
      <c r="B191" s="166"/>
      <c r="C191" s="166"/>
      <c r="D191" s="160">
        <f>+C191-B191</f>
        <v>0</v>
      </c>
      <c r="E191" s="96"/>
      <c r="F191" s="96"/>
      <c r="G191" s="166"/>
      <c r="H191" s="169"/>
      <c r="I191" s="175"/>
      <c r="J191" s="162"/>
      <c r="K191" s="99"/>
      <c r="L191" s="191"/>
      <c r="M191" s="94"/>
      <c r="N191" s="100"/>
      <c r="O191" s="439"/>
      <c r="P191" s="440"/>
    </row>
    <row r="192" spans="1:16" ht="16.5" thickBot="1" x14ac:dyDescent="0.25">
      <c r="A192" s="93"/>
      <c r="B192" s="132"/>
      <c r="C192" s="132"/>
      <c r="D192" s="160">
        <f>+C192-B192</f>
        <v>0</v>
      </c>
      <c r="E192" s="96"/>
      <c r="F192" s="96"/>
      <c r="G192" s="96"/>
      <c r="H192" s="97"/>
      <c r="I192" s="91"/>
      <c r="J192" s="98"/>
      <c r="K192" s="92"/>
      <c r="L192" s="192"/>
      <c r="M192" s="184"/>
      <c r="N192" s="101"/>
      <c r="O192" s="468"/>
      <c r="P192" s="469"/>
    </row>
    <row r="193" spans="1:16" ht="16.5" thickBot="1" x14ac:dyDescent="0.25">
      <c r="A193" s="232" t="s">
        <v>28</v>
      </c>
      <c r="B193" s="104"/>
      <c r="C193" s="105"/>
      <c r="D193" s="106">
        <f>SUM(D188:D192)</f>
        <v>244</v>
      </c>
      <c r="E193" s="107"/>
      <c r="F193" s="107"/>
      <c r="G193" s="118">
        <f>SUM(G188:G192)</f>
        <v>49.807099999999998</v>
      </c>
      <c r="H193" s="105"/>
      <c r="I193" s="118">
        <f>SUM(I188:I192)</f>
        <v>1192.8800449999999</v>
      </c>
      <c r="J193" s="109">
        <f>D193/G193</f>
        <v>4.8988999560303652</v>
      </c>
      <c r="K193" s="110"/>
      <c r="L193" s="193"/>
      <c r="M193" s="111"/>
      <c r="N193" s="112"/>
      <c r="O193" s="430"/>
      <c r="P193" s="431"/>
    </row>
    <row r="194" spans="1:16" ht="15.75" x14ac:dyDescent="0.2">
      <c r="A194" s="76"/>
      <c r="B194" s="113"/>
      <c r="C194" s="113"/>
      <c r="D194" s="113"/>
      <c r="E194" s="113"/>
      <c r="F194" s="113"/>
      <c r="G194" s="113"/>
      <c r="H194" s="113"/>
      <c r="I194" s="76"/>
      <c r="J194" s="76"/>
      <c r="K194" s="76"/>
      <c r="L194" s="76"/>
      <c r="M194" s="76"/>
      <c r="N194" s="76"/>
      <c r="O194" s="113"/>
      <c r="P194" s="114"/>
    </row>
    <row r="195" spans="1:16" ht="15.75" x14ac:dyDescent="0.2">
      <c r="A195" s="76"/>
      <c r="B195" s="113"/>
      <c r="C195" s="113"/>
      <c r="D195" s="113"/>
      <c r="E195" s="113"/>
      <c r="F195" s="113"/>
      <c r="G195" s="113"/>
      <c r="H195" s="113"/>
      <c r="I195" s="76"/>
      <c r="J195" s="76"/>
      <c r="K195" s="76"/>
      <c r="L195" s="76"/>
      <c r="M195" s="76"/>
      <c r="N195" s="76"/>
      <c r="O195" s="113"/>
      <c r="P195" s="114"/>
    </row>
    <row r="196" spans="1:16" ht="15.75" x14ac:dyDescent="0.2">
      <c r="A196" s="76"/>
      <c r="B196" s="113"/>
      <c r="C196" s="113"/>
      <c r="D196" s="113"/>
      <c r="E196" s="113"/>
      <c r="F196" s="113"/>
      <c r="G196" s="113"/>
      <c r="H196" s="113"/>
      <c r="I196" s="76"/>
      <c r="J196" s="76"/>
      <c r="K196" s="76"/>
      <c r="L196" s="76"/>
      <c r="M196" s="1"/>
      <c r="N196" s="1"/>
      <c r="O196" s="3"/>
      <c r="P196" s="114"/>
    </row>
    <row r="197" spans="1:16" ht="15.75" x14ac:dyDescent="0.2">
      <c r="A197" s="115"/>
      <c r="B197" s="432" t="s">
        <v>29</v>
      </c>
      <c r="C197" s="432"/>
      <c r="D197" s="432"/>
      <c r="E197" s="116"/>
      <c r="F197" s="116"/>
      <c r="G197" s="116"/>
      <c r="H197" s="115"/>
      <c r="I197" s="116" t="s">
        <v>30</v>
      </c>
      <c r="J197" s="115"/>
      <c r="K197" s="116"/>
      <c r="L197" s="116"/>
      <c r="M197" s="116"/>
      <c r="N197" s="116" t="s">
        <v>31</v>
      </c>
      <c r="O197" s="116"/>
      <c r="P197" s="117"/>
    </row>
    <row r="198" spans="1:16" ht="15.75" x14ac:dyDescent="0.2">
      <c r="A198" s="116"/>
      <c r="B198" s="427" t="s">
        <v>225</v>
      </c>
      <c r="C198" s="427"/>
      <c r="D198" s="427"/>
      <c r="E198" s="76"/>
      <c r="F198" s="76"/>
      <c r="G198" s="76"/>
      <c r="H198" s="115"/>
      <c r="I198" s="76" t="s">
        <v>278</v>
      </c>
      <c r="J198" s="115"/>
      <c r="K198" s="76"/>
      <c r="L198" s="76"/>
      <c r="M198" s="76"/>
      <c r="N198" s="76" t="s">
        <v>220</v>
      </c>
      <c r="O198" s="76"/>
      <c r="P198" s="117"/>
    </row>
    <row r="199" spans="1:16" ht="15.75" x14ac:dyDescent="0.2">
      <c r="A199" s="427" t="s">
        <v>223</v>
      </c>
      <c r="B199" s="427"/>
      <c r="C199" s="427"/>
      <c r="D199" s="427"/>
      <c r="E199" s="427"/>
      <c r="F199" s="76"/>
      <c r="G199" s="76"/>
      <c r="H199" s="115"/>
      <c r="I199" s="76" t="s">
        <v>240</v>
      </c>
      <c r="J199" s="115"/>
      <c r="K199" s="76"/>
      <c r="L199" s="76"/>
      <c r="M199" s="76"/>
      <c r="N199" s="76" t="s">
        <v>124</v>
      </c>
      <c r="O199" s="76"/>
      <c r="P199" s="117"/>
    </row>
    <row r="200" spans="1:16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</row>
    <row r="201" spans="1:16" x14ac:dyDescent="0.2">
      <c r="A201" s="467" t="s">
        <v>259</v>
      </c>
      <c r="B201" s="467"/>
      <c r="C201" s="467"/>
      <c r="D201" s="467"/>
      <c r="E201" s="467"/>
      <c r="F201"/>
      <c r="G201"/>
      <c r="H201"/>
      <c r="I201"/>
      <c r="J201"/>
      <c r="K201"/>
      <c r="L201"/>
      <c r="M201"/>
      <c r="N201"/>
      <c r="O201"/>
      <c r="P201"/>
    </row>
    <row r="210" spans="1:16" ht="15.75" x14ac:dyDescent="0.2">
      <c r="A210" s="427" t="s">
        <v>180</v>
      </c>
      <c r="B210" s="427"/>
      <c r="C210" s="427"/>
      <c r="D210" s="427"/>
      <c r="E210" s="427"/>
      <c r="F210" s="427"/>
      <c r="G210" s="427"/>
      <c r="H210" s="427"/>
      <c r="I210" s="427"/>
      <c r="J210" s="427"/>
      <c r="K210" s="427"/>
      <c r="L210" s="427"/>
      <c r="M210" s="427"/>
      <c r="N210" s="427"/>
      <c r="O210" s="427"/>
      <c r="P210" s="427"/>
    </row>
    <row r="211" spans="1:16" ht="15.75" x14ac:dyDescent="0.2">
      <c r="A211" s="427" t="s">
        <v>1</v>
      </c>
      <c r="B211" s="427"/>
      <c r="C211" s="427"/>
      <c r="D211" s="427"/>
      <c r="E211" s="427"/>
      <c r="F211" s="427"/>
      <c r="G211" s="427"/>
      <c r="H211" s="427"/>
      <c r="I211" s="427"/>
      <c r="J211" s="427"/>
      <c r="K211" s="427"/>
      <c r="L211" s="427"/>
      <c r="M211" s="427"/>
      <c r="N211" s="427"/>
      <c r="O211" s="427"/>
      <c r="P211" s="427"/>
    </row>
    <row r="212" spans="1:16" ht="15.75" x14ac:dyDescent="0.2">
      <c r="A212" s="427"/>
      <c r="B212" s="427"/>
      <c r="C212" s="427"/>
      <c r="D212" s="427"/>
      <c r="E212" s="427"/>
      <c r="F212" s="427"/>
      <c r="G212" s="427"/>
      <c r="H212" s="427"/>
      <c r="I212" s="427"/>
      <c r="J212" s="427"/>
      <c r="K212" s="427"/>
      <c r="L212" s="427"/>
      <c r="M212" s="427"/>
      <c r="N212" s="427"/>
      <c r="O212" s="427"/>
      <c r="P212" s="427"/>
    </row>
    <row r="213" spans="1:16" ht="15.75" x14ac:dyDescent="0.2">
      <c r="A213" s="455" t="s">
        <v>321</v>
      </c>
      <c r="B213" s="455"/>
      <c r="C213" s="455"/>
      <c r="D213" s="455"/>
      <c r="E213" s="455"/>
      <c r="F213" s="455"/>
      <c r="G213" s="455"/>
      <c r="H213" s="455"/>
      <c r="I213" s="455"/>
      <c r="J213" s="455"/>
      <c r="K213" s="455"/>
      <c r="L213" s="455"/>
      <c r="M213" s="455"/>
      <c r="N213" s="455"/>
      <c r="O213" s="455"/>
      <c r="P213" s="455"/>
    </row>
    <row r="214" spans="1:16" ht="15.75" x14ac:dyDescent="0.2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</row>
    <row r="215" spans="1:16" ht="16.5" thickBot="1" x14ac:dyDescent="0.25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</row>
    <row r="216" spans="1:16" ht="16.5" thickBot="1" x14ac:dyDescent="0.25">
      <c r="A216" s="78" t="s">
        <v>2</v>
      </c>
      <c r="B216" s="449" t="s">
        <v>126</v>
      </c>
      <c r="C216" s="450"/>
      <c r="D216" s="79" t="s">
        <v>3</v>
      </c>
      <c r="E216" s="449">
        <v>2006</v>
      </c>
      <c r="F216" s="451"/>
      <c r="G216" s="451"/>
      <c r="H216" s="450"/>
      <c r="I216" s="79" t="s">
        <v>4</v>
      </c>
      <c r="J216" s="80" t="s">
        <v>235</v>
      </c>
      <c r="K216" s="80"/>
      <c r="L216" s="80"/>
      <c r="M216" s="80" t="s">
        <v>5</v>
      </c>
      <c r="N216" s="449" t="s">
        <v>164</v>
      </c>
      <c r="O216" s="451"/>
      <c r="P216" s="452"/>
    </row>
    <row r="217" spans="1:16" ht="16.5" thickBot="1" x14ac:dyDescent="0.25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</row>
    <row r="218" spans="1:16" ht="16.5" thickBot="1" x14ac:dyDescent="0.25">
      <c r="A218" s="78" t="s">
        <v>6</v>
      </c>
      <c r="B218" s="449" t="s">
        <v>138</v>
      </c>
      <c r="C218" s="450"/>
      <c r="D218" s="79" t="s">
        <v>7</v>
      </c>
      <c r="E218" s="449" t="s">
        <v>213</v>
      </c>
      <c r="F218" s="451"/>
      <c r="G218" s="451"/>
      <c r="H218" s="450"/>
      <c r="I218" s="79" t="s">
        <v>8</v>
      </c>
      <c r="J218" s="80">
        <v>5</v>
      </c>
      <c r="K218" s="80"/>
      <c r="L218" s="80"/>
      <c r="M218" s="80" t="s">
        <v>9</v>
      </c>
      <c r="N218" s="80"/>
      <c r="O218" s="196"/>
      <c r="P218" s="197">
        <v>60</v>
      </c>
    </row>
    <row r="219" spans="1:16" ht="16.5" thickBot="1" x14ac:dyDescent="0.25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</row>
    <row r="220" spans="1:16" ht="16.5" thickBot="1" x14ac:dyDescent="0.25">
      <c r="A220" s="453" t="s">
        <v>10</v>
      </c>
      <c r="B220" s="454"/>
      <c r="C220" s="449" t="s">
        <v>181</v>
      </c>
      <c r="D220" s="451"/>
      <c r="E220" s="451"/>
      <c r="F220" s="451"/>
      <c r="G220" s="451"/>
      <c r="H220" s="451"/>
      <c r="I220" s="451"/>
      <c r="J220" s="451"/>
      <c r="K220" s="451"/>
      <c r="L220" s="451"/>
      <c r="M220" s="451"/>
      <c r="N220" s="451"/>
      <c r="O220" s="451"/>
      <c r="P220" s="452"/>
    </row>
    <row r="221" spans="1:16" ht="16.5" thickBot="1" x14ac:dyDescent="0.25">
      <c r="A221" s="77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</row>
    <row r="222" spans="1:16" ht="16.5" thickBot="1" x14ac:dyDescent="0.25">
      <c r="A222" s="453" t="s">
        <v>11</v>
      </c>
      <c r="B222" s="454"/>
      <c r="C222" s="449" t="s">
        <v>234</v>
      </c>
      <c r="D222" s="451"/>
      <c r="E222" s="451"/>
      <c r="F222" s="451"/>
      <c r="G222" s="451"/>
      <c r="H222" s="451"/>
      <c r="I222" s="451"/>
      <c r="J222" s="451"/>
      <c r="K222" s="451"/>
      <c r="L222" s="451"/>
      <c r="M222" s="451"/>
      <c r="N222" s="451"/>
      <c r="O222" s="451"/>
      <c r="P222" s="452"/>
    </row>
    <row r="223" spans="1:16" ht="16.5" thickBot="1" x14ac:dyDescent="0.25">
      <c r="A223" s="81"/>
      <c r="B223" s="81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</row>
    <row r="224" spans="1:16" ht="16.5" thickBot="1" x14ac:dyDescent="0.25">
      <c r="A224" s="441" t="s">
        <v>12</v>
      </c>
      <c r="B224" s="443" t="s">
        <v>13</v>
      </c>
      <c r="C224" s="434"/>
      <c r="D224" s="444" t="s">
        <v>255</v>
      </c>
      <c r="E224" s="446" t="s">
        <v>15</v>
      </c>
      <c r="F224" s="447"/>
      <c r="G224" s="447"/>
      <c r="H224" s="447"/>
      <c r="I224" s="448"/>
      <c r="J224" s="444" t="s">
        <v>16</v>
      </c>
      <c r="K224" s="444" t="s">
        <v>17</v>
      </c>
      <c r="L224" s="446" t="s">
        <v>18</v>
      </c>
      <c r="M224" s="447"/>
      <c r="N224" s="448"/>
      <c r="O224" s="435" t="s">
        <v>115</v>
      </c>
      <c r="P224" s="436"/>
    </row>
    <row r="225" spans="1:16" ht="32.25" thickBot="1" x14ac:dyDescent="0.25">
      <c r="A225" s="442"/>
      <c r="B225" s="82" t="s">
        <v>19</v>
      </c>
      <c r="C225" s="83" t="s">
        <v>20</v>
      </c>
      <c r="D225" s="445"/>
      <c r="E225" s="84" t="s">
        <v>21</v>
      </c>
      <c r="F225" s="84" t="s">
        <v>22</v>
      </c>
      <c r="G225" s="85" t="s">
        <v>23</v>
      </c>
      <c r="H225" s="119" t="s">
        <v>24</v>
      </c>
      <c r="I225" s="86" t="s">
        <v>25</v>
      </c>
      <c r="J225" s="445"/>
      <c r="K225" s="445"/>
      <c r="L225" s="194" t="s">
        <v>258</v>
      </c>
      <c r="M225" s="85" t="s">
        <v>256</v>
      </c>
      <c r="N225" s="83" t="s">
        <v>257</v>
      </c>
      <c r="O225" s="437"/>
      <c r="P225" s="438"/>
    </row>
    <row r="226" spans="1:16" ht="15.75" x14ac:dyDescent="0.2">
      <c r="A226" s="165">
        <v>45756</v>
      </c>
      <c r="B226" s="172"/>
      <c r="C226" s="172">
        <v>351144</v>
      </c>
      <c r="D226" s="160"/>
      <c r="E226" s="96"/>
      <c r="F226" s="96"/>
      <c r="G226" s="166"/>
      <c r="H226" s="169"/>
      <c r="I226" s="175"/>
      <c r="J226" s="162"/>
      <c r="K226" s="99"/>
      <c r="L226" s="191"/>
      <c r="M226" s="94" t="s">
        <v>262</v>
      </c>
      <c r="N226" s="100" t="s">
        <v>262</v>
      </c>
      <c r="O226" s="428"/>
      <c r="P226" s="429"/>
    </row>
    <row r="227" spans="1:16" ht="15.75" x14ac:dyDescent="0.2">
      <c r="A227" s="165">
        <v>45786</v>
      </c>
      <c r="B227" s="172">
        <v>351144</v>
      </c>
      <c r="C227" s="172">
        <v>351296</v>
      </c>
      <c r="D227" s="160">
        <f>+C227-B227</f>
        <v>152</v>
      </c>
      <c r="E227" s="96" t="s">
        <v>452</v>
      </c>
      <c r="F227" s="96" t="s">
        <v>453</v>
      </c>
      <c r="G227" s="166">
        <v>20.981999999999999</v>
      </c>
      <c r="H227" s="169">
        <v>23.83</v>
      </c>
      <c r="I227" s="175">
        <f>G227*H227</f>
        <v>500.00105999999994</v>
      </c>
      <c r="J227" s="162">
        <f>D227/G227</f>
        <v>7.2443046420741588</v>
      </c>
      <c r="K227" s="99">
        <v>45786</v>
      </c>
      <c r="L227" s="191" t="s">
        <v>262</v>
      </c>
      <c r="M227" s="94" t="s">
        <v>392</v>
      </c>
      <c r="N227" s="100" t="s">
        <v>454</v>
      </c>
      <c r="O227" s="428" t="s">
        <v>455</v>
      </c>
      <c r="P227" s="429"/>
    </row>
    <row r="228" spans="1:16" ht="15.75" x14ac:dyDescent="0.2">
      <c r="A228" s="165"/>
      <c r="B228" s="166"/>
      <c r="C228" s="166"/>
      <c r="D228" s="160">
        <f>+C228-B228</f>
        <v>0</v>
      </c>
      <c r="E228" s="96"/>
      <c r="F228" s="96"/>
      <c r="G228" s="166"/>
      <c r="H228" s="169"/>
      <c r="I228" s="175">
        <f>G228*H228</f>
        <v>0</v>
      </c>
      <c r="J228" s="162" t="e">
        <f>D228/G228</f>
        <v>#DIV/0!</v>
      </c>
      <c r="K228" s="99"/>
      <c r="L228" s="191"/>
      <c r="M228" s="94"/>
      <c r="N228" s="100"/>
      <c r="O228" s="428"/>
      <c r="P228" s="429"/>
    </row>
    <row r="229" spans="1:16" ht="15.75" x14ac:dyDescent="0.2">
      <c r="A229" s="165"/>
      <c r="B229" s="166"/>
      <c r="C229" s="166"/>
      <c r="D229" s="160">
        <f>+C229-B229</f>
        <v>0</v>
      </c>
      <c r="E229" s="96"/>
      <c r="F229" s="96"/>
      <c r="G229" s="166"/>
      <c r="H229" s="169"/>
      <c r="I229" s="175">
        <f>G229*H229</f>
        <v>0</v>
      </c>
      <c r="J229" s="162" t="e">
        <f>D229/G229</f>
        <v>#DIV/0!</v>
      </c>
      <c r="K229" s="99"/>
      <c r="L229" s="191"/>
      <c r="M229" s="94"/>
      <c r="N229" s="100"/>
      <c r="O229" s="439"/>
      <c r="P229" s="440"/>
    </row>
    <row r="230" spans="1:16" ht="16.5" thickBot="1" x14ac:dyDescent="0.25">
      <c r="A230" s="93"/>
      <c r="B230" s="132"/>
      <c r="C230" s="132"/>
      <c r="D230" s="160">
        <f>+C230-B230</f>
        <v>0</v>
      </c>
      <c r="E230" s="96"/>
      <c r="F230" s="96"/>
      <c r="G230" s="96"/>
      <c r="H230" s="97"/>
      <c r="I230" s="175">
        <f>G230*H230</f>
        <v>0</v>
      </c>
      <c r="J230" s="162" t="e">
        <f>D230/G230</f>
        <v>#DIV/0!</v>
      </c>
      <c r="K230" s="92"/>
      <c r="L230" s="192"/>
      <c r="M230" s="184"/>
      <c r="N230" s="101"/>
      <c r="O230" s="468"/>
      <c r="P230" s="469"/>
    </row>
    <row r="231" spans="1:16" ht="16.5" thickBot="1" x14ac:dyDescent="0.25">
      <c r="A231" s="286" t="s">
        <v>28</v>
      </c>
      <c r="B231" s="104"/>
      <c r="C231" s="105"/>
      <c r="D231" s="106">
        <f>SUM(D226:D230)</f>
        <v>152</v>
      </c>
      <c r="E231" s="107"/>
      <c r="F231" s="107"/>
      <c r="G231" s="118">
        <f>SUM(G226:G230)</f>
        <v>20.981999999999999</v>
      </c>
      <c r="H231" s="105"/>
      <c r="I231" s="118">
        <f>SUM(I226:I230)</f>
        <v>500.00105999999994</v>
      </c>
      <c r="J231" s="109">
        <f>D231/G231</f>
        <v>7.2443046420741588</v>
      </c>
      <c r="K231" s="110"/>
      <c r="L231" s="193"/>
      <c r="M231" s="111"/>
      <c r="N231" s="112"/>
      <c r="O231" s="430"/>
      <c r="P231" s="431"/>
    </row>
    <row r="232" spans="1:16" ht="15.75" x14ac:dyDescent="0.2">
      <c r="A232" s="76"/>
      <c r="B232" s="113"/>
      <c r="C232" s="113"/>
      <c r="D232" s="113"/>
      <c r="E232" s="113"/>
      <c r="F232" s="113"/>
      <c r="G232" s="113"/>
      <c r="H232" s="113"/>
      <c r="I232" s="76"/>
      <c r="J232" s="76"/>
      <c r="K232" s="76"/>
      <c r="L232" s="76"/>
      <c r="M232" s="76"/>
      <c r="N232" s="76"/>
      <c r="O232" s="113"/>
      <c r="P232" s="114"/>
    </row>
    <row r="233" spans="1:16" ht="15.75" x14ac:dyDescent="0.2">
      <c r="A233" s="76"/>
      <c r="B233" s="113"/>
      <c r="C233" s="113"/>
      <c r="D233" s="113"/>
      <c r="E233" s="113"/>
      <c r="F233" s="113"/>
      <c r="G233" s="113"/>
      <c r="H233" s="113"/>
      <c r="I233" s="76"/>
      <c r="J233" s="76"/>
      <c r="K233" s="76"/>
      <c r="L233" s="76"/>
      <c r="M233" s="76"/>
      <c r="N233" s="76"/>
      <c r="O233" s="113"/>
      <c r="P233" s="114"/>
    </row>
    <row r="234" spans="1:16" ht="15.75" x14ac:dyDescent="0.2">
      <c r="A234" s="76"/>
      <c r="B234" s="113"/>
      <c r="C234" s="113"/>
      <c r="D234" s="113"/>
      <c r="E234" s="113"/>
      <c r="F234" s="113"/>
      <c r="G234" s="113"/>
      <c r="H234" s="113"/>
      <c r="I234" s="76"/>
      <c r="J234" s="76"/>
      <c r="K234" s="76"/>
      <c r="L234" s="76"/>
      <c r="M234" s="1"/>
      <c r="N234" s="1"/>
      <c r="O234" s="3"/>
      <c r="P234" s="114"/>
    </row>
    <row r="235" spans="1:16" ht="15.75" x14ac:dyDescent="0.2">
      <c r="A235" s="115"/>
      <c r="B235" s="432" t="s">
        <v>29</v>
      </c>
      <c r="C235" s="432"/>
      <c r="D235" s="432"/>
      <c r="E235" s="116"/>
      <c r="F235" s="116"/>
      <c r="G235" s="116"/>
      <c r="H235" s="115"/>
      <c r="I235" s="116" t="s">
        <v>30</v>
      </c>
      <c r="J235" s="115"/>
      <c r="K235" s="116"/>
      <c r="L235" s="116"/>
      <c r="M235" s="116"/>
      <c r="N235" s="116" t="s">
        <v>31</v>
      </c>
      <c r="O235" s="116"/>
      <c r="P235" s="117"/>
    </row>
    <row r="236" spans="1:16" ht="15.75" x14ac:dyDescent="0.2">
      <c r="A236" s="116"/>
      <c r="B236" s="427" t="s">
        <v>225</v>
      </c>
      <c r="C236" s="427"/>
      <c r="D236" s="427"/>
      <c r="E236" s="76"/>
      <c r="F236" s="76"/>
      <c r="G236" s="76"/>
      <c r="H236" s="115"/>
      <c r="I236" s="76" t="s">
        <v>278</v>
      </c>
      <c r="J236" s="115"/>
      <c r="K236" s="76"/>
      <c r="L236" s="76"/>
      <c r="M236" s="76"/>
      <c r="N236" s="76" t="s">
        <v>220</v>
      </c>
      <c r="O236" s="76"/>
      <c r="P236" s="117"/>
    </row>
    <row r="237" spans="1:16" ht="15.75" x14ac:dyDescent="0.2">
      <c r="A237" s="427" t="s">
        <v>223</v>
      </c>
      <c r="B237" s="427"/>
      <c r="C237" s="427"/>
      <c r="D237" s="427"/>
      <c r="E237" s="427"/>
      <c r="F237" s="76"/>
      <c r="G237" s="76"/>
      <c r="H237" s="115"/>
      <c r="I237" s="76" t="s">
        <v>240</v>
      </c>
      <c r="J237" s="115"/>
      <c r="K237" s="76"/>
      <c r="L237" s="76"/>
      <c r="M237" s="76"/>
      <c r="N237" s="76" t="s">
        <v>124</v>
      </c>
      <c r="O237" s="76"/>
      <c r="P237" s="117"/>
    </row>
    <row r="238" spans="1:16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</row>
    <row r="239" spans="1:16" x14ac:dyDescent="0.2">
      <c r="A239" s="467" t="s">
        <v>259</v>
      </c>
      <c r="B239" s="467"/>
      <c r="C239" s="467"/>
      <c r="D239" s="467"/>
      <c r="E239" s="467"/>
      <c r="F239"/>
      <c r="G239"/>
      <c r="H239"/>
      <c r="I239"/>
      <c r="J239"/>
      <c r="K239"/>
      <c r="L239"/>
      <c r="M239"/>
      <c r="N239"/>
      <c r="O239"/>
      <c r="P239"/>
    </row>
    <row r="247" spans="1:16" ht="15.75" x14ac:dyDescent="0.2">
      <c r="A247" s="427" t="s">
        <v>180</v>
      </c>
      <c r="B247" s="427"/>
      <c r="C247" s="427"/>
      <c r="D247" s="427"/>
      <c r="E247" s="427"/>
      <c r="F247" s="427"/>
      <c r="G247" s="427"/>
      <c r="H247" s="427"/>
      <c r="I247" s="427"/>
      <c r="J247" s="427"/>
      <c r="K247" s="427"/>
      <c r="L247" s="427"/>
      <c r="M247" s="427"/>
      <c r="N247" s="427"/>
      <c r="O247" s="427"/>
      <c r="P247" s="427"/>
    </row>
    <row r="248" spans="1:16" ht="15.75" x14ac:dyDescent="0.2">
      <c r="A248" s="427" t="s">
        <v>1</v>
      </c>
      <c r="B248" s="427"/>
      <c r="C248" s="427"/>
      <c r="D248" s="427"/>
      <c r="E248" s="427"/>
      <c r="F248" s="427"/>
      <c r="G248" s="427"/>
      <c r="H248" s="427"/>
      <c r="I248" s="427"/>
      <c r="J248" s="427"/>
      <c r="K248" s="427"/>
      <c r="L248" s="427"/>
      <c r="M248" s="427"/>
      <c r="N248" s="427"/>
      <c r="O248" s="427"/>
      <c r="P248" s="427"/>
    </row>
    <row r="249" spans="1:16" ht="15.75" x14ac:dyDescent="0.2">
      <c r="A249" s="427"/>
      <c r="B249" s="427"/>
      <c r="C249" s="427"/>
      <c r="D249" s="427"/>
      <c r="E249" s="427"/>
      <c r="F249" s="427"/>
      <c r="G249" s="427"/>
      <c r="H249" s="427"/>
      <c r="I249" s="427"/>
      <c r="J249" s="427"/>
      <c r="K249" s="427"/>
      <c r="L249" s="427"/>
      <c r="M249" s="427"/>
      <c r="N249" s="427"/>
      <c r="O249" s="427"/>
      <c r="P249" s="427"/>
    </row>
    <row r="250" spans="1:16" ht="15.75" x14ac:dyDescent="0.2">
      <c r="A250" s="455" t="s">
        <v>321</v>
      </c>
      <c r="B250" s="455"/>
      <c r="C250" s="455"/>
      <c r="D250" s="455"/>
      <c r="E250" s="455"/>
      <c r="F250" s="455"/>
      <c r="G250" s="455"/>
      <c r="H250" s="455"/>
      <c r="I250" s="455"/>
      <c r="J250" s="455"/>
      <c r="K250" s="455"/>
      <c r="L250" s="455"/>
      <c r="M250" s="455"/>
      <c r="N250" s="455"/>
      <c r="O250" s="455"/>
      <c r="P250" s="455"/>
    </row>
    <row r="251" spans="1:16" ht="15.75" x14ac:dyDescent="0.2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</row>
    <row r="252" spans="1:16" ht="16.5" thickBot="1" x14ac:dyDescent="0.25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</row>
    <row r="253" spans="1:16" ht="16.5" thickBot="1" x14ac:dyDescent="0.25">
      <c r="A253" s="78" t="s">
        <v>2</v>
      </c>
      <c r="B253" s="449" t="s">
        <v>126</v>
      </c>
      <c r="C253" s="450"/>
      <c r="D253" s="79" t="s">
        <v>3</v>
      </c>
      <c r="E253" s="449">
        <v>2006</v>
      </c>
      <c r="F253" s="451"/>
      <c r="G253" s="451"/>
      <c r="H253" s="450"/>
      <c r="I253" s="79" t="s">
        <v>4</v>
      </c>
      <c r="J253" s="80" t="s">
        <v>235</v>
      </c>
      <c r="K253" s="80"/>
      <c r="L253" s="80"/>
      <c r="M253" s="80" t="s">
        <v>5</v>
      </c>
      <c r="N253" s="449" t="s">
        <v>164</v>
      </c>
      <c r="O253" s="451"/>
      <c r="P253" s="452"/>
    </row>
    <row r="254" spans="1:16" ht="16.5" thickBot="1" x14ac:dyDescent="0.25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</row>
    <row r="255" spans="1:16" ht="16.5" thickBot="1" x14ac:dyDescent="0.25">
      <c r="A255" s="78" t="s">
        <v>6</v>
      </c>
      <c r="B255" s="449" t="s">
        <v>138</v>
      </c>
      <c r="C255" s="450"/>
      <c r="D255" s="79" t="s">
        <v>7</v>
      </c>
      <c r="E255" s="449" t="s">
        <v>213</v>
      </c>
      <c r="F255" s="451"/>
      <c r="G255" s="451"/>
      <c r="H255" s="450"/>
      <c r="I255" s="79" t="s">
        <v>8</v>
      </c>
      <c r="J255" s="80">
        <v>5</v>
      </c>
      <c r="K255" s="80"/>
      <c r="L255" s="80"/>
      <c r="M255" s="80" t="s">
        <v>9</v>
      </c>
      <c r="N255" s="80"/>
      <c r="O255" s="196"/>
      <c r="P255" s="197">
        <v>60</v>
      </c>
    </row>
    <row r="256" spans="1:16" ht="16.5" thickBot="1" x14ac:dyDescent="0.25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</row>
    <row r="257" spans="1:16" ht="16.5" thickBot="1" x14ac:dyDescent="0.25">
      <c r="A257" s="453" t="s">
        <v>10</v>
      </c>
      <c r="B257" s="454"/>
      <c r="C257" s="449" t="s">
        <v>181</v>
      </c>
      <c r="D257" s="451"/>
      <c r="E257" s="451"/>
      <c r="F257" s="451"/>
      <c r="G257" s="451"/>
      <c r="H257" s="451"/>
      <c r="I257" s="451"/>
      <c r="J257" s="451"/>
      <c r="K257" s="451"/>
      <c r="L257" s="451"/>
      <c r="M257" s="451"/>
      <c r="N257" s="451"/>
      <c r="O257" s="451"/>
      <c r="P257" s="452"/>
    </row>
    <row r="258" spans="1:16" ht="16.5" thickBot="1" x14ac:dyDescent="0.25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</row>
    <row r="259" spans="1:16" ht="16.5" thickBot="1" x14ac:dyDescent="0.25">
      <c r="A259" s="453" t="s">
        <v>11</v>
      </c>
      <c r="B259" s="454"/>
      <c r="C259" s="449" t="s">
        <v>234</v>
      </c>
      <c r="D259" s="451"/>
      <c r="E259" s="451"/>
      <c r="F259" s="451"/>
      <c r="G259" s="451"/>
      <c r="H259" s="451"/>
      <c r="I259" s="451"/>
      <c r="J259" s="451"/>
      <c r="K259" s="451"/>
      <c r="L259" s="451"/>
      <c r="M259" s="451"/>
      <c r="N259" s="451"/>
      <c r="O259" s="451"/>
      <c r="P259" s="452"/>
    </row>
    <row r="260" spans="1:16" ht="16.5" thickBot="1" x14ac:dyDescent="0.25">
      <c r="A260" s="81"/>
      <c r="B260" s="81"/>
      <c r="C260" s="81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</row>
    <row r="261" spans="1:16" ht="16.5" thickBot="1" x14ac:dyDescent="0.25">
      <c r="A261" s="441" t="s">
        <v>12</v>
      </c>
      <c r="B261" s="443" t="s">
        <v>13</v>
      </c>
      <c r="C261" s="434"/>
      <c r="D261" s="444" t="s">
        <v>255</v>
      </c>
      <c r="E261" s="446" t="s">
        <v>15</v>
      </c>
      <c r="F261" s="447"/>
      <c r="G261" s="447"/>
      <c r="H261" s="447"/>
      <c r="I261" s="448"/>
      <c r="J261" s="444" t="s">
        <v>16</v>
      </c>
      <c r="K261" s="444" t="s">
        <v>17</v>
      </c>
      <c r="L261" s="446" t="s">
        <v>18</v>
      </c>
      <c r="M261" s="447"/>
      <c r="N261" s="448"/>
      <c r="O261" s="435" t="s">
        <v>115</v>
      </c>
      <c r="P261" s="436"/>
    </row>
    <row r="262" spans="1:16" ht="32.25" thickBot="1" x14ac:dyDescent="0.25">
      <c r="A262" s="442"/>
      <c r="B262" s="82" t="s">
        <v>19</v>
      </c>
      <c r="C262" s="83" t="s">
        <v>20</v>
      </c>
      <c r="D262" s="445"/>
      <c r="E262" s="84" t="s">
        <v>21</v>
      </c>
      <c r="F262" s="84" t="s">
        <v>22</v>
      </c>
      <c r="G262" s="85" t="s">
        <v>23</v>
      </c>
      <c r="H262" s="119" t="s">
        <v>24</v>
      </c>
      <c r="I262" s="86" t="s">
        <v>25</v>
      </c>
      <c r="J262" s="445"/>
      <c r="K262" s="445"/>
      <c r="L262" s="194" t="s">
        <v>258</v>
      </c>
      <c r="M262" s="85" t="s">
        <v>256</v>
      </c>
      <c r="N262" s="83" t="s">
        <v>257</v>
      </c>
      <c r="O262" s="437"/>
      <c r="P262" s="438"/>
    </row>
    <row r="263" spans="1:16" ht="15.75" x14ac:dyDescent="0.2">
      <c r="A263" s="165">
        <v>45786</v>
      </c>
      <c r="B263" s="172"/>
      <c r="C263" s="172">
        <v>351296</v>
      </c>
      <c r="D263" s="160"/>
      <c r="E263" s="96"/>
      <c r="F263" s="96"/>
      <c r="G263" s="166"/>
      <c r="H263" s="169"/>
      <c r="I263" s="175"/>
      <c r="J263" s="162"/>
      <c r="K263" s="99"/>
      <c r="L263" s="191"/>
      <c r="M263" s="94"/>
      <c r="N263" s="100"/>
      <c r="O263" s="428"/>
      <c r="P263" s="429"/>
    </row>
    <row r="264" spans="1:16" ht="15.75" x14ac:dyDescent="0.2">
      <c r="A264" s="165">
        <v>45799</v>
      </c>
      <c r="B264" s="172">
        <v>351296</v>
      </c>
      <c r="C264" s="172">
        <v>351471</v>
      </c>
      <c r="D264" s="160">
        <f>+C264-B264</f>
        <v>175</v>
      </c>
      <c r="E264" s="96" t="s">
        <v>502</v>
      </c>
      <c r="F264" s="96" t="s">
        <v>503</v>
      </c>
      <c r="G264" s="166">
        <v>29.288699999999999</v>
      </c>
      <c r="H264" s="169">
        <v>23.9</v>
      </c>
      <c r="I264" s="175">
        <f>G264*H264</f>
        <v>699.99992999999995</v>
      </c>
      <c r="J264" s="162">
        <f>D264/G264</f>
        <v>5.9750005975000597</v>
      </c>
      <c r="K264" s="99">
        <v>45799</v>
      </c>
      <c r="L264" s="191" t="s">
        <v>258</v>
      </c>
      <c r="M264" s="94" t="s">
        <v>262</v>
      </c>
      <c r="N264" s="100" t="s">
        <v>262</v>
      </c>
      <c r="O264" s="428" t="s">
        <v>404</v>
      </c>
      <c r="P264" s="429"/>
    </row>
    <row r="265" spans="1:16" ht="15.75" x14ac:dyDescent="0.2">
      <c r="A265" s="165"/>
      <c r="B265" s="166"/>
      <c r="C265" s="166"/>
      <c r="D265" s="160">
        <f>+C265-B265</f>
        <v>0</v>
      </c>
      <c r="E265" s="96"/>
      <c r="F265" s="96"/>
      <c r="G265" s="166"/>
      <c r="H265" s="169"/>
      <c r="I265" s="175">
        <f>G265*H265</f>
        <v>0</v>
      </c>
      <c r="J265" s="162" t="e">
        <f>D265/G265</f>
        <v>#DIV/0!</v>
      </c>
      <c r="K265" s="99"/>
      <c r="L265" s="191"/>
      <c r="M265" s="94"/>
      <c r="N265" s="100"/>
      <c r="O265" s="428"/>
      <c r="P265" s="429"/>
    </row>
    <row r="266" spans="1:16" ht="15.75" x14ac:dyDescent="0.2">
      <c r="A266" s="165"/>
      <c r="B266" s="166"/>
      <c r="C266" s="166"/>
      <c r="D266" s="160">
        <f>+C266-B266</f>
        <v>0</v>
      </c>
      <c r="E266" s="96"/>
      <c r="F266" s="96"/>
      <c r="G266" s="166"/>
      <c r="H266" s="169"/>
      <c r="I266" s="175">
        <f>G266*H266</f>
        <v>0</v>
      </c>
      <c r="J266" s="162" t="e">
        <f>D266/G266</f>
        <v>#DIV/0!</v>
      </c>
      <c r="K266" s="99"/>
      <c r="L266" s="191"/>
      <c r="M266" s="94"/>
      <c r="N266" s="100"/>
      <c r="O266" s="439"/>
      <c r="P266" s="440"/>
    </row>
    <row r="267" spans="1:16" ht="16.5" thickBot="1" x14ac:dyDescent="0.25">
      <c r="A267" s="93"/>
      <c r="B267" s="132"/>
      <c r="C267" s="132"/>
      <c r="D267" s="160">
        <f>+C267-B267</f>
        <v>0</v>
      </c>
      <c r="E267" s="96"/>
      <c r="F267" s="96"/>
      <c r="G267" s="96"/>
      <c r="H267" s="97"/>
      <c r="I267" s="175">
        <f>G267*H267</f>
        <v>0</v>
      </c>
      <c r="J267" s="162" t="e">
        <f>D267/G267</f>
        <v>#DIV/0!</v>
      </c>
      <c r="K267" s="92"/>
      <c r="L267" s="192"/>
      <c r="M267" s="184"/>
      <c r="N267" s="101"/>
      <c r="O267" s="468"/>
      <c r="P267" s="469"/>
    </row>
    <row r="268" spans="1:16" ht="16.5" thickBot="1" x14ac:dyDescent="0.25">
      <c r="A268" s="286" t="s">
        <v>28</v>
      </c>
      <c r="B268" s="104"/>
      <c r="C268" s="105"/>
      <c r="D268" s="106">
        <f>SUM(D263:D267)</f>
        <v>175</v>
      </c>
      <c r="E268" s="107"/>
      <c r="F268" s="107"/>
      <c r="G268" s="118">
        <f>SUM(G263:G267)</f>
        <v>29.288699999999999</v>
      </c>
      <c r="H268" s="105"/>
      <c r="I268" s="118">
        <f>SUM(I263:I267)</f>
        <v>699.99992999999995</v>
      </c>
      <c r="J268" s="109">
        <f>D268/G268</f>
        <v>5.9750005975000597</v>
      </c>
      <c r="K268" s="110"/>
      <c r="L268" s="193"/>
      <c r="M268" s="111"/>
      <c r="N268" s="112"/>
      <c r="O268" s="430"/>
      <c r="P268" s="431"/>
    </row>
    <row r="269" spans="1:16" ht="15.75" x14ac:dyDescent="0.2">
      <c r="A269" s="76"/>
      <c r="B269" s="113"/>
      <c r="C269" s="113"/>
      <c r="D269" s="113"/>
      <c r="E269" s="113"/>
      <c r="F269" s="113"/>
      <c r="G269" s="113"/>
      <c r="H269" s="113"/>
      <c r="I269" s="76"/>
      <c r="J269" s="76"/>
      <c r="K269" s="76"/>
      <c r="L269" s="76"/>
      <c r="M269" s="76"/>
      <c r="N269" s="76"/>
      <c r="O269" s="113"/>
      <c r="P269" s="114"/>
    </row>
    <row r="270" spans="1:16" ht="15.75" x14ac:dyDescent="0.2">
      <c r="A270" s="76"/>
      <c r="B270" s="113"/>
      <c r="C270" s="113"/>
      <c r="D270" s="113"/>
      <c r="E270" s="113"/>
      <c r="F270" s="113"/>
      <c r="G270" s="113"/>
      <c r="H270" s="113"/>
      <c r="I270" s="76"/>
      <c r="J270" s="76"/>
      <c r="K270" s="76"/>
      <c r="L270" s="76"/>
      <c r="M270" s="76"/>
      <c r="N270" s="76"/>
      <c r="O270" s="113"/>
      <c r="P270" s="114"/>
    </row>
    <row r="271" spans="1:16" ht="15.75" x14ac:dyDescent="0.2">
      <c r="A271" s="76"/>
      <c r="B271" s="113"/>
      <c r="C271" s="113"/>
      <c r="D271" s="113"/>
      <c r="E271" s="113"/>
      <c r="F271" s="113"/>
      <c r="G271" s="113"/>
      <c r="H271" s="113"/>
      <c r="I271" s="76"/>
      <c r="J271" s="76"/>
      <c r="K271" s="76"/>
      <c r="L271" s="76"/>
      <c r="M271" s="1"/>
      <c r="N271" s="1"/>
      <c r="O271" s="3"/>
      <c r="P271" s="114"/>
    </row>
    <row r="272" spans="1:16" ht="15.75" x14ac:dyDescent="0.2">
      <c r="A272" s="115"/>
      <c r="B272" s="432" t="s">
        <v>29</v>
      </c>
      <c r="C272" s="432"/>
      <c r="D272" s="432"/>
      <c r="E272" s="116"/>
      <c r="F272" s="116"/>
      <c r="G272" s="116"/>
      <c r="H272" s="115"/>
      <c r="I272" s="116" t="s">
        <v>30</v>
      </c>
      <c r="J272" s="115"/>
      <c r="K272" s="116"/>
      <c r="L272" s="116"/>
      <c r="M272" s="116"/>
      <c r="N272" s="116" t="s">
        <v>31</v>
      </c>
      <c r="O272" s="116"/>
      <c r="P272" s="117"/>
    </row>
    <row r="273" spans="1:16" ht="15.75" x14ac:dyDescent="0.2">
      <c r="A273" s="116"/>
      <c r="B273" s="427" t="s">
        <v>225</v>
      </c>
      <c r="C273" s="427"/>
      <c r="D273" s="427"/>
      <c r="E273" s="76"/>
      <c r="F273" s="76"/>
      <c r="G273" s="76"/>
      <c r="H273" s="115"/>
      <c r="I273" s="76" t="s">
        <v>278</v>
      </c>
      <c r="J273" s="115"/>
      <c r="K273" s="76"/>
      <c r="L273" s="76"/>
      <c r="M273" s="76"/>
      <c r="N273" s="76" t="s">
        <v>220</v>
      </c>
      <c r="O273" s="76"/>
      <c r="P273" s="117"/>
    </row>
    <row r="274" spans="1:16" ht="15.75" x14ac:dyDescent="0.2">
      <c r="A274" s="427" t="s">
        <v>223</v>
      </c>
      <c r="B274" s="427"/>
      <c r="C274" s="427"/>
      <c r="D274" s="427"/>
      <c r="E274" s="427"/>
      <c r="F274" s="76"/>
      <c r="G274" s="76"/>
      <c r="H274" s="115"/>
      <c r="I274" s="76" t="s">
        <v>240</v>
      </c>
      <c r="J274" s="115"/>
      <c r="K274" s="76"/>
      <c r="L274" s="76"/>
      <c r="M274" s="76"/>
      <c r="N274" s="76" t="s">
        <v>124</v>
      </c>
      <c r="O274" s="76"/>
      <c r="P274" s="117"/>
    </row>
    <row r="275" spans="1:16" x14ac:dyDescent="0.2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</row>
    <row r="276" spans="1:16" x14ac:dyDescent="0.2">
      <c r="A276" s="467" t="s">
        <v>259</v>
      </c>
      <c r="B276" s="467"/>
      <c r="C276" s="467"/>
      <c r="D276" s="467"/>
      <c r="E276" s="467"/>
      <c r="F276"/>
      <c r="G276"/>
      <c r="H276"/>
      <c r="I276"/>
      <c r="J276"/>
      <c r="K276"/>
      <c r="L276"/>
      <c r="M276"/>
      <c r="N276"/>
      <c r="O276"/>
      <c r="P276"/>
    </row>
    <row r="282" spans="1:16" ht="15.75" x14ac:dyDescent="0.2">
      <c r="A282" s="427" t="s">
        <v>180</v>
      </c>
      <c r="B282" s="427"/>
      <c r="C282" s="427"/>
      <c r="D282" s="427"/>
      <c r="E282" s="427"/>
      <c r="F282" s="427"/>
      <c r="G282" s="427"/>
      <c r="H282" s="427"/>
      <c r="I282" s="427"/>
      <c r="J282" s="427"/>
      <c r="K282" s="427"/>
      <c r="L282" s="427"/>
      <c r="M282" s="427"/>
      <c r="N282" s="427"/>
      <c r="O282" s="427"/>
      <c r="P282" s="427"/>
    </row>
    <row r="283" spans="1:16" ht="15.75" x14ac:dyDescent="0.2">
      <c r="A283" s="427" t="s">
        <v>1</v>
      </c>
      <c r="B283" s="427"/>
      <c r="C283" s="427"/>
      <c r="D283" s="427"/>
      <c r="E283" s="427"/>
      <c r="F283" s="427"/>
      <c r="G283" s="427"/>
      <c r="H283" s="427"/>
      <c r="I283" s="427"/>
      <c r="J283" s="427"/>
      <c r="K283" s="427"/>
      <c r="L283" s="427"/>
      <c r="M283" s="427"/>
      <c r="N283" s="427"/>
      <c r="O283" s="427"/>
      <c r="P283" s="427"/>
    </row>
    <row r="284" spans="1:16" ht="15.75" x14ac:dyDescent="0.2">
      <c r="A284" s="427"/>
      <c r="B284" s="427"/>
      <c r="C284" s="427"/>
      <c r="D284" s="427"/>
      <c r="E284" s="427"/>
      <c r="F284" s="427"/>
      <c r="G284" s="427"/>
      <c r="H284" s="427"/>
      <c r="I284" s="427"/>
      <c r="J284" s="427"/>
      <c r="K284" s="427"/>
      <c r="L284" s="427"/>
      <c r="M284" s="427"/>
      <c r="N284" s="427"/>
      <c r="O284" s="427"/>
      <c r="P284" s="427"/>
    </row>
    <row r="285" spans="1:16" ht="15.75" x14ac:dyDescent="0.2">
      <c r="A285" s="455" t="s">
        <v>321</v>
      </c>
      <c r="B285" s="455"/>
      <c r="C285" s="455"/>
      <c r="D285" s="455"/>
      <c r="E285" s="455"/>
      <c r="F285" s="455"/>
      <c r="G285" s="455"/>
      <c r="H285" s="455"/>
      <c r="I285" s="455"/>
      <c r="J285" s="455"/>
      <c r="K285" s="455"/>
      <c r="L285" s="455"/>
      <c r="M285" s="455"/>
      <c r="N285" s="455"/>
      <c r="O285" s="455"/>
      <c r="P285" s="455"/>
    </row>
    <row r="286" spans="1:16" ht="15.75" x14ac:dyDescent="0.2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</row>
    <row r="287" spans="1:16" ht="16.5" thickBot="1" x14ac:dyDescent="0.25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</row>
    <row r="288" spans="1:16" ht="16.5" thickBot="1" x14ac:dyDescent="0.25">
      <c r="A288" s="78" t="s">
        <v>2</v>
      </c>
      <c r="B288" s="449" t="s">
        <v>126</v>
      </c>
      <c r="C288" s="450"/>
      <c r="D288" s="79" t="s">
        <v>3</v>
      </c>
      <c r="E288" s="449">
        <v>2006</v>
      </c>
      <c r="F288" s="451"/>
      <c r="G288" s="451"/>
      <c r="H288" s="450"/>
      <c r="I288" s="79" t="s">
        <v>4</v>
      </c>
      <c r="J288" s="80" t="s">
        <v>235</v>
      </c>
      <c r="K288" s="80"/>
      <c r="L288" s="80"/>
      <c r="M288" s="80" t="s">
        <v>5</v>
      </c>
      <c r="N288" s="449" t="s">
        <v>164</v>
      </c>
      <c r="O288" s="451"/>
      <c r="P288" s="452"/>
    </row>
    <row r="289" spans="1:16" ht="16.5" thickBot="1" x14ac:dyDescent="0.25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</row>
    <row r="290" spans="1:16" ht="16.5" thickBot="1" x14ac:dyDescent="0.25">
      <c r="A290" s="78" t="s">
        <v>6</v>
      </c>
      <c r="B290" s="449" t="s">
        <v>138</v>
      </c>
      <c r="C290" s="450"/>
      <c r="D290" s="79" t="s">
        <v>7</v>
      </c>
      <c r="E290" s="449" t="s">
        <v>213</v>
      </c>
      <c r="F290" s="451"/>
      <c r="G290" s="451"/>
      <c r="H290" s="450"/>
      <c r="I290" s="79" t="s">
        <v>8</v>
      </c>
      <c r="J290" s="80">
        <v>5</v>
      </c>
      <c r="K290" s="80"/>
      <c r="L290" s="80"/>
      <c r="M290" s="80" t="s">
        <v>9</v>
      </c>
      <c r="N290" s="80"/>
      <c r="O290" s="196"/>
      <c r="P290" s="197">
        <v>60</v>
      </c>
    </row>
    <row r="291" spans="1:16" ht="16.5" thickBot="1" x14ac:dyDescent="0.25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</row>
    <row r="292" spans="1:16" ht="16.5" thickBot="1" x14ac:dyDescent="0.25">
      <c r="A292" s="453" t="s">
        <v>10</v>
      </c>
      <c r="B292" s="454"/>
      <c r="C292" s="449" t="s">
        <v>181</v>
      </c>
      <c r="D292" s="451"/>
      <c r="E292" s="451"/>
      <c r="F292" s="451"/>
      <c r="G292" s="451"/>
      <c r="H292" s="451"/>
      <c r="I292" s="451"/>
      <c r="J292" s="451"/>
      <c r="K292" s="451"/>
      <c r="L292" s="451"/>
      <c r="M292" s="451"/>
      <c r="N292" s="451"/>
      <c r="O292" s="451"/>
      <c r="P292" s="452"/>
    </row>
    <row r="293" spans="1:16" ht="16.5" thickBot="1" x14ac:dyDescent="0.25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</row>
    <row r="294" spans="1:16" ht="16.5" thickBot="1" x14ac:dyDescent="0.25">
      <c r="A294" s="453" t="s">
        <v>11</v>
      </c>
      <c r="B294" s="454"/>
      <c r="C294" s="449" t="s">
        <v>234</v>
      </c>
      <c r="D294" s="451"/>
      <c r="E294" s="451"/>
      <c r="F294" s="451"/>
      <c r="G294" s="451"/>
      <c r="H294" s="451"/>
      <c r="I294" s="451"/>
      <c r="J294" s="451"/>
      <c r="K294" s="451"/>
      <c r="L294" s="451"/>
      <c r="M294" s="451"/>
      <c r="N294" s="451"/>
      <c r="O294" s="451"/>
      <c r="P294" s="452"/>
    </row>
    <row r="295" spans="1:16" ht="16.5" thickBot="1" x14ac:dyDescent="0.25">
      <c r="A295" s="81"/>
      <c r="B295" s="81"/>
      <c r="C295" s="81"/>
      <c r="D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  <c r="O295" s="81"/>
      <c r="P295" s="81"/>
    </row>
    <row r="296" spans="1:16" ht="16.5" thickBot="1" x14ac:dyDescent="0.25">
      <c r="A296" s="441" t="s">
        <v>12</v>
      </c>
      <c r="B296" s="443" t="s">
        <v>13</v>
      </c>
      <c r="C296" s="434"/>
      <c r="D296" s="444" t="s">
        <v>255</v>
      </c>
      <c r="E296" s="446" t="s">
        <v>15</v>
      </c>
      <c r="F296" s="447"/>
      <c r="G296" s="447"/>
      <c r="H296" s="447"/>
      <c r="I296" s="448"/>
      <c r="J296" s="444" t="s">
        <v>16</v>
      </c>
      <c r="K296" s="444" t="s">
        <v>17</v>
      </c>
      <c r="L296" s="446" t="s">
        <v>18</v>
      </c>
      <c r="M296" s="447"/>
      <c r="N296" s="448"/>
      <c r="O296" s="435" t="s">
        <v>115</v>
      </c>
      <c r="P296" s="436"/>
    </row>
    <row r="297" spans="1:16" ht="32.25" thickBot="1" x14ac:dyDescent="0.25">
      <c r="A297" s="442"/>
      <c r="B297" s="82" t="s">
        <v>19</v>
      </c>
      <c r="C297" s="83" t="s">
        <v>20</v>
      </c>
      <c r="D297" s="445"/>
      <c r="E297" s="84" t="s">
        <v>21</v>
      </c>
      <c r="F297" s="84" t="s">
        <v>22</v>
      </c>
      <c r="G297" s="85" t="s">
        <v>23</v>
      </c>
      <c r="H297" s="119" t="s">
        <v>24</v>
      </c>
      <c r="I297" s="86" t="s">
        <v>25</v>
      </c>
      <c r="J297" s="445"/>
      <c r="K297" s="445"/>
      <c r="L297" s="194" t="s">
        <v>258</v>
      </c>
      <c r="M297" s="85" t="s">
        <v>256</v>
      </c>
      <c r="N297" s="83" t="s">
        <v>257</v>
      </c>
      <c r="O297" s="437"/>
      <c r="P297" s="438"/>
    </row>
    <row r="298" spans="1:16" ht="15.75" x14ac:dyDescent="0.2">
      <c r="A298" s="165">
        <v>45799</v>
      </c>
      <c r="B298" s="172"/>
      <c r="C298" s="172">
        <v>351471</v>
      </c>
      <c r="D298" s="160"/>
      <c r="E298" s="96"/>
      <c r="F298" s="96"/>
      <c r="G298" s="166"/>
      <c r="H298" s="169"/>
      <c r="I298" s="175"/>
      <c r="J298" s="162"/>
      <c r="K298" s="99"/>
      <c r="L298" s="191"/>
      <c r="M298" s="94"/>
      <c r="N298" s="100"/>
      <c r="O298" s="428"/>
      <c r="P298" s="429"/>
    </row>
    <row r="299" spans="1:16" ht="15.75" x14ac:dyDescent="0.2">
      <c r="A299" s="165">
        <v>45804</v>
      </c>
      <c r="B299" s="172">
        <v>351471</v>
      </c>
      <c r="C299" s="172">
        <v>351522</v>
      </c>
      <c r="D299" s="160">
        <f>+C299-B299</f>
        <v>51</v>
      </c>
      <c r="E299" s="96" t="s">
        <v>545</v>
      </c>
      <c r="F299" s="96" t="s">
        <v>530</v>
      </c>
      <c r="G299" s="166">
        <v>12.5131</v>
      </c>
      <c r="H299" s="169">
        <v>23.99</v>
      </c>
      <c r="I299" s="175">
        <f>G299*H299</f>
        <v>300.18926899999997</v>
      </c>
      <c r="J299" s="162">
        <f>D299/G299</f>
        <v>4.0757286363890648</v>
      </c>
      <c r="K299" s="99">
        <v>45804</v>
      </c>
      <c r="L299" s="191" t="s">
        <v>262</v>
      </c>
      <c r="M299" s="94" t="s">
        <v>392</v>
      </c>
      <c r="N299" s="100" t="s">
        <v>546</v>
      </c>
      <c r="O299" s="428" t="s">
        <v>270</v>
      </c>
      <c r="P299" s="429"/>
    </row>
    <row r="300" spans="1:16" ht="15.75" x14ac:dyDescent="0.2">
      <c r="A300" s="165">
        <v>45807</v>
      </c>
      <c r="B300" s="172">
        <v>351522</v>
      </c>
      <c r="C300" s="172">
        <v>351757</v>
      </c>
      <c r="D300" s="160">
        <f>+C300-B300</f>
        <v>235</v>
      </c>
      <c r="E300" s="96" t="s">
        <v>547</v>
      </c>
      <c r="F300" s="96" t="s">
        <v>526</v>
      </c>
      <c r="G300" s="166">
        <v>29.178799999999999</v>
      </c>
      <c r="H300" s="169">
        <v>23.99</v>
      </c>
      <c r="I300" s="175">
        <f>G300*H300</f>
        <v>699.99941199999989</v>
      </c>
      <c r="J300" s="162">
        <f>D300/G300</f>
        <v>8.0537924794713973</v>
      </c>
      <c r="K300" s="99">
        <v>45807</v>
      </c>
      <c r="L300" s="191" t="s">
        <v>262</v>
      </c>
      <c r="M300" s="94" t="s">
        <v>392</v>
      </c>
      <c r="N300" s="100" t="s">
        <v>548</v>
      </c>
      <c r="O300" s="428" t="s">
        <v>404</v>
      </c>
      <c r="P300" s="429"/>
    </row>
    <row r="301" spans="1:16" ht="15.75" x14ac:dyDescent="0.2">
      <c r="A301" s="165"/>
      <c r="B301" s="166"/>
      <c r="C301" s="166"/>
      <c r="D301" s="160">
        <f>+C301-B301</f>
        <v>0</v>
      </c>
      <c r="E301" s="96"/>
      <c r="F301" s="96"/>
      <c r="G301" s="166"/>
      <c r="H301" s="169"/>
      <c r="I301" s="175">
        <f>G301*H301</f>
        <v>0</v>
      </c>
      <c r="J301" s="162" t="e">
        <f>D301/G301</f>
        <v>#DIV/0!</v>
      </c>
      <c r="K301" s="99"/>
      <c r="L301" s="191"/>
      <c r="M301" s="94"/>
      <c r="N301" s="100"/>
      <c r="O301" s="439"/>
      <c r="P301" s="440"/>
    </row>
    <row r="302" spans="1:16" ht="16.5" thickBot="1" x14ac:dyDescent="0.25">
      <c r="A302" s="93"/>
      <c r="B302" s="132"/>
      <c r="C302" s="132"/>
      <c r="D302" s="160">
        <f>+C302-B302</f>
        <v>0</v>
      </c>
      <c r="E302" s="96"/>
      <c r="F302" s="96"/>
      <c r="G302" s="96"/>
      <c r="H302" s="97"/>
      <c r="I302" s="175">
        <f>G302*H302</f>
        <v>0</v>
      </c>
      <c r="J302" s="162" t="e">
        <f>D302/G302</f>
        <v>#DIV/0!</v>
      </c>
      <c r="K302" s="92"/>
      <c r="L302" s="192"/>
      <c r="M302" s="184"/>
      <c r="N302" s="101"/>
      <c r="O302" s="468"/>
      <c r="P302" s="469"/>
    </row>
    <row r="303" spans="1:16" ht="16.5" thickBot="1" x14ac:dyDescent="0.25">
      <c r="A303" s="356" t="s">
        <v>28</v>
      </c>
      <c r="B303" s="104"/>
      <c r="C303" s="105"/>
      <c r="D303" s="106">
        <f>SUM(D298:D302)</f>
        <v>286</v>
      </c>
      <c r="E303" s="107"/>
      <c r="F303" s="107"/>
      <c r="G303" s="118">
        <f>SUM(G298:G302)</f>
        <v>41.691899999999997</v>
      </c>
      <c r="H303" s="105"/>
      <c r="I303" s="118">
        <f>SUM(I298:I302)</f>
        <v>1000.1886809999999</v>
      </c>
      <c r="J303" s="109">
        <f>D303/G303</f>
        <v>6.8598456774577325</v>
      </c>
      <c r="K303" s="110"/>
      <c r="L303" s="193"/>
      <c r="M303" s="111"/>
      <c r="N303" s="112"/>
      <c r="O303" s="430"/>
      <c r="P303" s="431"/>
    </row>
    <row r="304" spans="1:16" ht="15.75" x14ac:dyDescent="0.2">
      <c r="A304" s="76"/>
      <c r="B304" s="113"/>
      <c r="C304" s="113"/>
      <c r="D304" s="113"/>
      <c r="E304" s="113"/>
      <c r="F304" s="113"/>
      <c r="G304" s="113"/>
      <c r="H304" s="113"/>
      <c r="I304" s="76"/>
      <c r="J304" s="76"/>
      <c r="K304" s="76"/>
      <c r="L304" s="76"/>
      <c r="M304" s="76"/>
      <c r="N304" s="76"/>
      <c r="O304" s="113"/>
      <c r="P304" s="114"/>
    </row>
    <row r="305" spans="1:16" ht="15.75" x14ac:dyDescent="0.2">
      <c r="A305" s="76"/>
      <c r="B305" s="113"/>
      <c r="C305" s="113"/>
      <c r="D305" s="113"/>
      <c r="E305" s="113"/>
      <c r="F305" s="113"/>
      <c r="G305" s="113"/>
      <c r="H305" s="113"/>
      <c r="I305" s="76"/>
      <c r="J305" s="76"/>
      <c r="K305" s="76"/>
      <c r="L305" s="76"/>
      <c r="M305" s="76"/>
      <c r="N305" s="76"/>
      <c r="O305" s="113"/>
      <c r="P305" s="114"/>
    </row>
    <row r="306" spans="1:16" ht="15.75" x14ac:dyDescent="0.2">
      <c r="A306" s="76"/>
      <c r="B306" s="113"/>
      <c r="C306" s="113"/>
      <c r="D306" s="113"/>
      <c r="E306" s="113"/>
      <c r="F306" s="113"/>
      <c r="G306" s="113"/>
      <c r="H306" s="113"/>
      <c r="I306" s="76"/>
      <c r="J306" s="76"/>
      <c r="K306" s="76"/>
      <c r="L306" s="76"/>
      <c r="M306" s="1"/>
      <c r="N306" s="1"/>
      <c r="O306" s="3"/>
      <c r="P306" s="114"/>
    </row>
    <row r="307" spans="1:16" ht="15.75" x14ac:dyDescent="0.2">
      <c r="A307" s="115"/>
      <c r="B307" s="432" t="s">
        <v>29</v>
      </c>
      <c r="C307" s="432"/>
      <c r="D307" s="432"/>
      <c r="E307" s="116"/>
      <c r="F307" s="116"/>
      <c r="G307" s="116"/>
      <c r="H307" s="115"/>
      <c r="I307" s="116" t="s">
        <v>30</v>
      </c>
      <c r="J307" s="115"/>
      <c r="K307" s="116"/>
      <c r="L307" s="116"/>
      <c r="M307" s="116"/>
      <c r="N307" s="116" t="s">
        <v>31</v>
      </c>
      <c r="O307" s="116"/>
      <c r="P307" s="117"/>
    </row>
    <row r="308" spans="1:16" ht="15.75" x14ac:dyDescent="0.2">
      <c r="A308" s="116"/>
      <c r="B308" s="427" t="s">
        <v>225</v>
      </c>
      <c r="C308" s="427"/>
      <c r="D308" s="427"/>
      <c r="E308" s="76"/>
      <c r="F308" s="76"/>
      <c r="G308" s="76"/>
      <c r="H308" s="115"/>
      <c r="I308" s="76" t="s">
        <v>278</v>
      </c>
      <c r="J308" s="115"/>
      <c r="K308" s="76"/>
      <c r="L308" s="76"/>
      <c r="M308" s="76"/>
      <c r="N308" s="76" t="s">
        <v>220</v>
      </c>
      <c r="O308" s="76"/>
      <c r="P308" s="117"/>
    </row>
    <row r="309" spans="1:16" ht="15.75" x14ac:dyDescent="0.2">
      <c r="A309" s="427" t="s">
        <v>223</v>
      </c>
      <c r="B309" s="427"/>
      <c r="C309" s="427"/>
      <c r="D309" s="427"/>
      <c r="E309" s="427"/>
      <c r="F309" s="76"/>
      <c r="G309" s="76"/>
      <c r="H309" s="115"/>
      <c r="I309" s="76" t="s">
        <v>240</v>
      </c>
      <c r="J309" s="115"/>
      <c r="K309" s="76"/>
      <c r="L309" s="76"/>
      <c r="M309" s="76"/>
      <c r="N309" s="76" t="s">
        <v>124</v>
      </c>
      <c r="O309" s="76"/>
      <c r="P309" s="117"/>
    </row>
    <row r="310" spans="1:16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</row>
    <row r="311" spans="1:16" x14ac:dyDescent="0.2">
      <c r="A311" s="467" t="s">
        <v>259</v>
      </c>
      <c r="B311" s="467"/>
      <c r="C311" s="467"/>
      <c r="D311" s="467"/>
      <c r="E311" s="467"/>
      <c r="F311"/>
      <c r="G311"/>
      <c r="H311"/>
      <c r="I311"/>
      <c r="J311"/>
      <c r="K311"/>
      <c r="L311"/>
      <c r="M311"/>
      <c r="N311"/>
      <c r="O311"/>
      <c r="P311"/>
    </row>
    <row r="316" spans="1:16" ht="15.75" x14ac:dyDescent="0.2">
      <c r="A316" s="427" t="s">
        <v>180</v>
      </c>
      <c r="B316" s="427"/>
      <c r="C316" s="427"/>
      <c r="D316" s="427"/>
      <c r="E316" s="427"/>
      <c r="F316" s="427"/>
      <c r="G316" s="427"/>
      <c r="H316" s="427"/>
      <c r="I316" s="427"/>
      <c r="J316" s="427"/>
      <c r="K316" s="427"/>
      <c r="L316" s="427"/>
      <c r="M316" s="427"/>
      <c r="N316" s="427"/>
      <c r="O316" s="427"/>
      <c r="P316" s="427"/>
    </row>
    <row r="317" spans="1:16" ht="15.75" x14ac:dyDescent="0.2">
      <c r="A317" s="427" t="s">
        <v>1</v>
      </c>
      <c r="B317" s="427"/>
      <c r="C317" s="427"/>
      <c r="D317" s="427"/>
      <c r="E317" s="427"/>
      <c r="F317" s="427"/>
      <c r="G317" s="427"/>
      <c r="H317" s="427"/>
      <c r="I317" s="427"/>
      <c r="J317" s="427"/>
      <c r="K317" s="427"/>
      <c r="L317" s="427"/>
      <c r="M317" s="427"/>
      <c r="N317" s="427"/>
      <c r="O317" s="427"/>
      <c r="P317" s="427"/>
    </row>
    <row r="318" spans="1:16" ht="15.75" x14ac:dyDescent="0.2">
      <c r="A318" s="427"/>
      <c r="B318" s="427"/>
      <c r="C318" s="427"/>
      <c r="D318" s="427"/>
      <c r="E318" s="427"/>
      <c r="F318" s="427"/>
      <c r="G318" s="427"/>
      <c r="H318" s="427"/>
      <c r="I318" s="427"/>
      <c r="J318" s="427"/>
      <c r="K318" s="427"/>
      <c r="L318" s="427"/>
      <c r="M318" s="427"/>
      <c r="N318" s="427"/>
      <c r="O318" s="427"/>
      <c r="P318" s="427"/>
    </row>
    <row r="319" spans="1:16" ht="15.75" x14ac:dyDescent="0.2">
      <c r="A319" s="455" t="s">
        <v>321</v>
      </c>
      <c r="B319" s="455"/>
      <c r="C319" s="455"/>
      <c r="D319" s="455"/>
      <c r="E319" s="455"/>
      <c r="F319" s="455"/>
      <c r="G319" s="455"/>
      <c r="H319" s="455"/>
      <c r="I319" s="455"/>
      <c r="J319" s="455"/>
      <c r="K319" s="455"/>
      <c r="L319" s="455"/>
      <c r="M319" s="455"/>
      <c r="N319" s="455"/>
      <c r="O319" s="455"/>
      <c r="P319" s="455"/>
    </row>
    <row r="320" spans="1:16" ht="15.75" x14ac:dyDescent="0.2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</row>
    <row r="321" spans="1:16" ht="16.5" thickBot="1" x14ac:dyDescent="0.25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</row>
    <row r="322" spans="1:16" ht="16.5" thickBot="1" x14ac:dyDescent="0.25">
      <c r="A322" s="78" t="s">
        <v>2</v>
      </c>
      <c r="B322" s="449" t="s">
        <v>126</v>
      </c>
      <c r="C322" s="450"/>
      <c r="D322" s="79" t="s">
        <v>3</v>
      </c>
      <c r="E322" s="449">
        <v>2006</v>
      </c>
      <c r="F322" s="451"/>
      <c r="G322" s="451"/>
      <c r="H322" s="450"/>
      <c r="I322" s="79" t="s">
        <v>4</v>
      </c>
      <c r="J322" s="80" t="s">
        <v>235</v>
      </c>
      <c r="K322" s="80"/>
      <c r="L322" s="80"/>
      <c r="M322" s="80" t="s">
        <v>5</v>
      </c>
      <c r="N322" s="449" t="s">
        <v>164</v>
      </c>
      <c r="O322" s="451"/>
      <c r="P322" s="452"/>
    </row>
    <row r="323" spans="1:16" ht="16.5" thickBot="1" x14ac:dyDescent="0.25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</row>
    <row r="324" spans="1:16" ht="16.5" thickBot="1" x14ac:dyDescent="0.25">
      <c r="A324" s="78" t="s">
        <v>6</v>
      </c>
      <c r="B324" s="449" t="s">
        <v>138</v>
      </c>
      <c r="C324" s="450"/>
      <c r="D324" s="79" t="s">
        <v>7</v>
      </c>
      <c r="E324" s="449" t="s">
        <v>213</v>
      </c>
      <c r="F324" s="451"/>
      <c r="G324" s="451"/>
      <c r="H324" s="450"/>
      <c r="I324" s="79" t="s">
        <v>8</v>
      </c>
      <c r="J324" s="80">
        <v>5</v>
      </c>
      <c r="K324" s="80"/>
      <c r="L324" s="80"/>
      <c r="M324" s="80" t="s">
        <v>9</v>
      </c>
      <c r="N324" s="80"/>
      <c r="O324" s="196"/>
      <c r="P324" s="197">
        <v>60</v>
      </c>
    </row>
    <row r="325" spans="1:16" ht="16.5" thickBot="1" x14ac:dyDescent="0.25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</row>
    <row r="326" spans="1:16" ht="16.5" thickBot="1" x14ac:dyDescent="0.25">
      <c r="A326" s="453" t="s">
        <v>10</v>
      </c>
      <c r="B326" s="454"/>
      <c r="C326" s="449" t="s">
        <v>181</v>
      </c>
      <c r="D326" s="451"/>
      <c r="E326" s="451"/>
      <c r="F326" s="451"/>
      <c r="G326" s="451"/>
      <c r="H326" s="451"/>
      <c r="I326" s="451"/>
      <c r="J326" s="451"/>
      <c r="K326" s="451"/>
      <c r="L326" s="451"/>
      <c r="M326" s="451"/>
      <c r="N326" s="451"/>
      <c r="O326" s="451"/>
      <c r="P326" s="452"/>
    </row>
    <row r="327" spans="1:16" ht="16.5" thickBot="1" x14ac:dyDescent="0.25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</row>
    <row r="328" spans="1:16" ht="16.5" thickBot="1" x14ac:dyDescent="0.25">
      <c r="A328" s="453" t="s">
        <v>11</v>
      </c>
      <c r="B328" s="454"/>
      <c r="C328" s="449" t="s">
        <v>234</v>
      </c>
      <c r="D328" s="451"/>
      <c r="E328" s="451"/>
      <c r="F328" s="451"/>
      <c r="G328" s="451"/>
      <c r="H328" s="451"/>
      <c r="I328" s="451"/>
      <c r="J328" s="451"/>
      <c r="K328" s="451"/>
      <c r="L328" s="451"/>
      <c r="M328" s="451"/>
      <c r="N328" s="451"/>
      <c r="O328" s="451"/>
      <c r="P328" s="452"/>
    </row>
    <row r="329" spans="1:16" ht="16.5" thickBot="1" x14ac:dyDescent="0.25">
      <c r="A329" s="81"/>
      <c r="B329" s="81"/>
      <c r="C329" s="81"/>
      <c r="D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  <c r="O329" s="81"/>
      <c r="P329" s="81"/>
    </row>
    <row r="330" spans="1:16" ht="16.5" thickBot="1" x14ac:dyDescent="0.25">
      <c r="A330" s="441" t="s">
        <v>12</v>
      </c>
      <c r="B330" s="443" t="s">
        <v>13</v>
      </c>
      <c r="C330" s="434"/>
      <c r="D330" s="444" t="s">
        <v>255</v>
      </c>
      <c r="E330" s="446" t="s">
        <v>15</v>
      </c>
      <c r="F330" s="447"/>
      <c r="G330" s="447"/>
      <c r="H330" s="447"/>
      <c r="I330" s="448"/>
      <c r="J330" s="444" t="s">
        <v>16</v>
      </c>
      <c r="K330" s="444" t="s">
        <v>17</v>
      </c>
      <c r="L330" s="446" t="s">
        <v>18</v>
      </c>
      <c r="M330" s="447"/>
      <c r="N330" s="448"/>
      <c r="O330" s="435" t="s">
        <v>115</v>
      </c>
      <c r="P330" s="436"/>
    </row>
    <row r="331" spans="1:16" ht="32.25" thickBot="1" x14ac:dyDescent="0.25">
      <c r="A331" s="442"/>
      <c r="B331" s="82" t="s">
        <v>19</v>
      </c>
      <c r="C331" s="83" t="s">
        <v>20</v>
      </c>
      <c r="D331" s="445"/>
      <c r="E331" s="84" t="s">
        <v>21</v>
      </c>
      <c r="F331" s="84" t="s">
        <v>22</v>
      </c>
      <c r="G331" s="85" t="s">
        <v>23</v>
      </c>
      <c r="H331" s="119" t="s">
        <v>24</v>
      </c>
      <c r="I331" s="86" t="s">
        <v>25</v>
      </c>
      <c r="J331" s="445"/>
      <c r="K331" s="445"/>
      <c r="L331" s="194" t="s">
        <v>258</v>
      </c>
      <c r="M331" s="85" t="s">
        <v>256</v>
      </c>
      <c r="N331" s="83" t="s">
        <v>257</v>
      </c>
      <c r="O331" s="437"/>
      <c r="P331" s="438"/>
    </row>
    <row r="332" spans="1:16" ht="15.75" x14ac:dyDescent="0.2">
      <c r="A332" s="165">
        <v>45807</v>
      </c>
      <c r="B332" s="172"/>
      <c r="C332" s="172">
        <v>351757</v>
      </c>
      <c r="D332" s="160"/>
      <c r="E332" s="96"/>
      <c r="F332" s="96"/>
      <c r="G332" s="166"/>
      <c r="H332" s="169"/>
      <c r="I332" s="175"/>
      <c r="J332" s="162"/>
      <c r="K332" s="99"/>
      <c r="L332" s="191"/>
      <c r="M332" s="94"/>
      <c r="N332" s="100"/>
      <c r="O332" s="428"/>
      <c r="P332" s="429"/>
    </row>
    <row r="333" spans="1:16" ht="15.75" x14ac:dyDescent="0.2">
      <c r="A333" s="165">
        <v>45814</v>
      </c>
      <c r="B333" s="172">
        <v>351757</v>
      </c>
      <c r="C333" s="172">
        <v>351832</v>
      </c>
      <c r="D333" s="160">
        <f>+C333-B333</f>
        <v>75</v>
      </c>
      <c r="E333" s="96" t="s">
        <v>568</v>
      </c>
      <c r="F333" s="96" t="s">
        <v>556</v>
      </c>
      <c r="G333" s="166">
        <v>48.6982</v>
      </c>
      <c r="H333" s="169">
        <v>23.99</v>
      </c>
      <c r="I333" s="175">
        <f>G333*H333</f>
        <v>1168.269818</v>
      </c>
      <c r="J333" s="162">
        <f>D333/G333</f>
        <v>1.5400979913015265</v>
      </c>
      <c r="K333" s="99">
        <v>45814</v>
      </c>
      <c r="L333" s="191" t="s">
        <v>262</v>
      </c>
      <c r="M333" s="94" t="s">
        <v>392</v>
      </c>
      <c r="N333" s="100" t="s">
        <v>569</v>
      </c>
      <c r="O333" s="428" t="s">
        <v>272</v>
      </c>
      <c r="P333" s="429"/>
    </row>
    <row r="334" spans="1:16" ht="15.75" x14ac:dyDescent="0.2">
      <c r="A334" s="165"/>
      <c r="B334" s="166"/>
      <c r="C334" s="166"/>
      <c r="D334" s="160">
        <f>+C334-B334</f>
        <v>0</v>
      </c>
      <c r="E334" s="96"/>
      <c r="F334" s="96"/>
      <c r="G334" s="166"/>
      <c r="H334" s="169"/>
      <c r="I334" s="175">
        <f>G334*H334</f>
        <v>0</v>
      </c>
      <c r="J334" s="162" t="e">
        <f>D334/G334</f>
        <v>#DIV/0!</v>
      </c>
      <c r="K334" s="99"/>
      <c r="L334" s="191"/>
      <c r="M334" s="94"/>
      <c r="N334" s="100"/>
      <c r="O334" s="428"/>
      <c r="P334" s="429"/>
    </row>
    <row r="335" spans="1:16" ht="15.75" x14ac:dyDescent="0.2">
      <c r="A335" s="165"/>
      <c r="B335" s="166"/>
      <c r="C335" s="166"/>
      <c r="D335" s="160">
        <f>+C335-B335</f>
        <v>0</v>
      </c>
      <c r="E335" s="96"/>
      <c r="F335" s="96"/>
      <c r="G335" s="166"/>
      <c r="H335" s="169"/>
      <c r="I335" s="175">
        <f>G335*H335</f>
        <v>0</v>
      </c>
      <c r="J335" s="162" t="e">
        <f>D335/G335</f>
        <v>#DIV/0!</v>
      </c>
      <c r="K335" s="99"/>
      <c r="L335" s="191"/>
      <c r="M335" s="94"/>
      <c r="N335" s="100"/>
      <c r="O335" s="439"/>
      <c r="P335" s="440"/>
    </row>
    <row r="336" spans="1:16" ht="16.5" thickBot="1" x14ac:dyDescent="0.25">
      <c r="A336" s="93"/>
      <c r="B336" s="132"/>
      <c r="C336" s="132"/>
      <c r="D336" s="160">
        <f>+C336-B336</f>
        <v>0</v>
      </c>
      <c r="E336" s="96"/>
      <c r="F336" s="96"/>
      <c r="G336" s="96"/>
      <c r="H336" s="97"/>
      <c r="I336" s="175">
        <f>G336*H336</f>
        <v>0</v>
      </c>
      <c r="J336" s="162" t="e">
        <f>D336/G336</f>
        <v>#DIV/0!</v>
      </c>
      <c r="K336" s="92"/>
      <c r="L336" s="192"/>
      <c r="M336" s="184"/>
      <c r="N336" s="101"/>
      <c r="O336" s="468"/>
      <c r="P336" s="469"/>
    </row>
    <row r="337" spans="1:16" ht="16.5" thickBot="1" x14ac:dyDescent="0.25">
      <c r="A337" s="376" t="s">
        <v>28</v>
      </c>
      <c r="B337" s="104"/>
      <c r="C337" s="105"/>
      <c r="D337" s="106">
        <f>SUM(D332:D336)</f>
        <v>75</v>
      </c>
      <c r="E337" s="107"/>
      <c r="F337" s="107"/>
      <c r="G337" s="118">
        <f>SUM(G332:G336)</f>
        <v>48.6982</v>
      </c>
      <c r="H337" s="105"/>
      <c r="I337" s="118">
        <f>SUM(I332:I336)</f>
        <v>1168.269818</v>
      </c>
      <c r="J337" s="109">
        <f>D337/G337</f>
        <v>1.5400979913015265</v>
      </c>
      <c r="K337" s="110"/>
      <c r="L337" s="193"/>
      <c r="M337" s="111"/>
      <c r="N337" s="112"/>
      <c r="O337" s="430"/>
      <c r="P337" s="431"/>
    </row>
    <row r="338" spans="1:16" ht="15.75" x14ac:dyDescent="0.2">
      <c r="A338" s="76"/>
      <c r="B338" s="113"/>
      <c r="C338" s="113"/>
      <c r="D338" s="113"/>
      <c r="E338" s="113"/>
      <c r="F338" s="113"/>
      <c r="G338" s="113"/>
      <c r="H338" s="113"/>
      <c r="I338" s="76"/>
      <c r="J338" s="76"/>
      <c r="K338" s="76"/>
      <c r="L338" s="76"/>
      <c r="M338" s="76"/>
      <c r="N338" s="76"/>
      <c r="O338" s="113"/>
      <c r="P338" s="114"/>
    </row>
    <row r="339" spans="1:16" ht="15.75" x14ac:dyDescent="0.2">
      <c r="A339" s="76"/>
      <c r="B339" s="113"/>
      <c r="C339" s="113"/>
      <c r="D339" s="113"/>
      <c r="E339" s="113"/>
      <c r="F339" s="113"/>
      <c r="G339" s="113"/>
      <c r="H339" s="113"/>
      <c r="I339" s="76"/>
      <c r="J339" s="76"/>
      <c r="K339" s="76"/>
      <c r="L339" s="76"/>
      <c r="M339" s="76"/>
      <c r="N339" s="76"/>
      <c r="O339" s="113"/>
      <c r="P339" s="114"/>
    </row>
    <row r="340" spans="1:16" ht="15.75" x14ac:dyDescent="0.2">
      <c r="A340" s="76"/>
      <c r="B340" s="113"/>
      <c r="C340" s="113"/>
      <c r="D340" s="113"/>
      <c r="E340" s="113"/>
      <c r="F340" s="113"/>
      <c r="G340" s="113"/>
      <c r="H340" s="113"/>
      <c r="I340" s="76"/>
      <c r="J340" s="76"/>
      <c r="K340" s="76"/>
      <c r="L340" s="76"/>
      <c r="M340" s="1"/>
      <c r="N340" s="1"/>
      <c r="O340" s="3"/>
      <c r="P340" s="114"/>
    </row>
    <row r="341" spans="1:16" ht="15.75" x14ac:dyDescent="0.2">
      <c r="A341" s="115"/>
      <c r="B341" s="432" t="s">
        <v>29</v>
      </c>
      <c r="C341" s="432"/>
      <c r="D341" s="432"/>
      <c r="E341" s="116"/>
      <c r="F341" s="116"/>
      <c r="G341" s="116"/>
      <c r="H341" s="115"/>
      <c r="I341" s="116" t="s">
        <v>30</v>
      </c>
      <c r="J341" s="115"/>
      <c r="K341" s="116"/>
      <c r="L341" s="116"/>
      <c r="M341" s="116"/>
      <c r="N341" s="116" t="s">
        <v>31</v>
      </c>
      <c r="O341" s="116"/>
      <c r="P341" s="117"/>
    </row>
    <row r="342" spans="1:16" ht="15.75" x14ac:dyDescent="0.2">
      <c r="A342" s="116"/>
      <c r="B342" s="427" t="s">
        <v>225</v>
      </c>
      <c r="C342" s="427"/>
      <c r="D342" s="427"/>
      <c r="E342" s="76"/>
      <c r="F342" s="76"/>
      <c r="G342" s="76"/>
      <c r="H342" s="115"/>
      <c r="I342" s="76" t="s">
        <v>278</v>
      </c>
      <c r="J342" s="115"/>
      <c r="K342" s="76"/>
      <c r="L342" s="76"/>
      <c r="M342" s="76"/>
      <c r="N342" s="76" t="s">
        <v>220</v>
      </c>
      <c r="O342" s="76"/>
      <c r="P342" s="117"/>
    </row>
    <row r="343" spans="1:16" ht="15.75" x14ac:dyDescent="0.2">
      <c r="A343" s="427" t="s">
        <v>223</v>
      </c>
      <c r="B343" s="427"/>
      <c r="C343" s="427"/>
      <c r="D343" s="427"/>
      <c r="E343" s="427"/>
      <c r="F343" s="76"/>
      <c r="G343" s="76"/>
      <c r="H343" s="115"/>
      <c r="I343" s="76" t="s">
        <v>240</v>
      </c>
      <c r="J343" s="115"/>
      <c r="K343" s="76"/>
      <c r="L343" s="76"/>
      <c r="M343" s="76"/>
      <c r="N343" s="76" t="s">
        <v>124</v>
      </c>
      <c r="O343" s="76"/>
      <c r="P343" s="117"/>
    </row>
    <row r="344" spans="1:16" x14ac:dyDescent="0.2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1:16" x14ac:dyDescent="0.2">
      <c r="A345" s="467" t="s">
        <v>259</v>
      </c>
      <c r="B345" s="467"/>
      <c r="C345" s="467"/>
      <c r="D345" s="467"/>
      <c r="E345" s="467"/>
      <c r="F345"/>
      <c r="G345"/>
      <c r="H345"/>
      <c r="I345"/>
      <c r="J345"/>
      <c r="K345"/>
      <c r="L345"/>
      <c r="M345"/>
      <c r="N345"/>
      <c r="O345"/>
      <c r="P345"/>
    </row>
    <row r="351" spans="1:16" ht="15.75" x14ac:dyDescent="0.2">
      <c r="A351" s="427" t="s">
        <v>180</v>
      </c>
      <c r="B351" s="427"/>
      <c r="C351" s="427"/>
      <c r="D351" s="427"/>
      <c r="E351" s="427"/>
      <c r="F351" s="427"/>
      <c r="G351" s="427"/>
      <c r="H351" s="427"/>
      <c r="I351" s="427"/>
      <c r="J351" s="427"/>
      <c r="K351" s="427"/>
      <c r="L351" s="427"/>
      <c r="M351" s="427"/>
      <c r="N351" s="427"/>
      <c r="O351" s="427"/>
      <c r="P351" s="427"/>
    </row>
    <row r="352" spans="1:16" ht="15.75" x14ac:dyDescent="0.2">
      <c r="A352" s="427" t="s">
        <v>1</v>
      </c>
      <c r="B352" s="427"/>
      <c r="C352" s="427"/>
      <c r="D352" s="427"/>
      <c r="E352" s="427"/>
      <c r="F352" s="427"/>
      <c r="G352" s="427"/>
      <c r="H352" s="427"/>
      <c r="I352" s="427"/>
      <c r="J352" s="427"/>
      <c r="K352" s="427"/>
      <c r="L352" s="427"/>
      <c r="M352" s="427"/>
      <c r="N352" s="427"/>
      <c r="O352" s="427"/>
      <c r="P352" s="427"/>
    </row>
    <row r="353" spans="1:16" ht="15.75" x14ac:dyDescent="0.2">
      <c r="A353" s="427"/>
      <c r="B353" s="427"/>
      <c r="C353" s="427"/>
      <c r="D353" s="427"/>
      <c r="E353" s="427"/>
      <c r="F353" s="427"/>
      <c r="G353" s="427"/>
      <c r="H353" s="427"/>
      <c r="I353" s="427"/>
      <c r="J353" s="427"/>
      <c r="K353" s="427"/>
      <c r="L353" s="427"/>
      <c r="M353" s="427"/>
      <c r="N353" s="427"/>
      <c r="O353" s="427"/>
      <c r="P353" s="427"/>
    </row>
    <row r="354" spans="1:16" ht="15.75" x14ac:dyDescent="0.2">
      <c r="A354" s="455" t="s">
        <v>321</v>
      </c>
      <c r="B354" s="455"/>
      <c r="C354" s="455"/>
      <c r="D354" s="455"/>
      <c r="E354" s="455"/>
      <c r="F354" s="455"/>
      <c r="G354" s="455"/>
      <c r="H354" s="455"/>
      <c r="I354" s="455"/>
      <c r="J354" s="455"/>
      <c r="K354" s="455"/>
      <c r="L354" s="455"/>
      <c r="M354" s="455"/>
      <c r="N354" s="455"/>
      <c r="O354" s="455"/>
      <c r="P354" s="455"/>
    </row>
    <row r="355" spans="1:16" ht="15.75" x14ac:dyDescent="0.2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</row>
    <row r="356" spans="1:16" ht="16.5" thickBot="1" x14ac:dyDescent="0.25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</row>
    <row r="357" spans="1:16" ht="16.5" thickBot="1" x14ac:dyDescent="0.25">
      <c r="A357" s="78" t="s">
        <v>2</v>
      </c>
      <c r="B357" s="449" t="s">
        <v>126</v>
      </c>
      <c r="C357" s="450"/>
      <c r="D357" s="79" t="s">
        <v>3</v>
      </c>
      <c r="E357" s="449">
        <v>2006</v>
      </c>
      <c r="F357" s="451"/>
      <c r="G357" s="451"/>
      <c r="H357" s="450"/>
      <c r="I357" s="79" t="s">
        <v>4</v>
      </c>
      <c r="J357" s="80" t="s">
        <v>235</v>
      </c>
      <c r="K357" s="80"/>
      <c r="L357" s="80"/>
      <c r="M357" s="80" t="s">
        <v>5</v>
      </c>
      <c r="N357" s="449" t="s">
        <v>164</v>
      </c>
      <c r="O357" s="451"/>
      <c r="P357" s="452"/>
    </row>
    <row r="358" spans="1:16" ht="16.5" thickBot="1" x14ac:dyDescent="0.25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</row>
    <row r="359" spans="1:16" ht="16.5" thickBot="1" x14ac:dyDescent="0.25">
      <c r="A359" s="78" t="s">
        <v>6</v>
      </c>
      <c r="B359" s="449" t="s">
        <v>138</v>
      </c>
      <c r="C359" s="450"/>
      <c r="D359" s="79" t="s">
        <v>7</v>
      </c>
      <c r="E359" s="449" t="s">
        <v>213</v>
      </c>
      <c r="F359" s="451"/>
      <c r="G359" s="451"/>
      <c r="H359" s="450"/>
      <c r="I359" s="79" t="s">
        <v>8</v>
      </c>
      <c r="J359" s="80">
        <v>5</v>
      </c>
      <c r="K359" s="80"/>
      <c r="L359" s="80"/>
      <c r="M359" s="80" t="s">
        <v>9</v>
      </c>
      <c r="N359" s="80"/>
      <c r="O359" s="196"/>
      <c r="P359" s="197">
        <v>60</v>
      </c>
    </row>
    <row r="360" spans="1:16" ht="16.5" thickBot="1" x14ac:dyDescent="0.25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</row>
    <row r="361" spans="1:16" ht="16.5" thickBot="1" x14ac:dyDescent="0.25">
      <c r="A361" s="453" t="s">
        <v>10</v>
      </c>
      <c r="B361" s="454"/>
      <c r="C361" s="449" t="s">
        <v>181</v>
      </c>
      <c r="D361" s="451"/>
      <c r="E361" s="451"/>
      <c r="F361" s="451"/>
      <c r="G361" s="451"/>
      <c r="H361" s="451"/>
      <c r="I361" s="451"/>
      <c r="J361" s="451"/>
      <c r="K361" s="451"/>
      <c r="L361" s="451"/>
      <c r="M361" s="451"/>
      <c r="N361" s="451"/>
      <c r="O361" s="451"/>
      <c r="P361" s="452"/>
    </row>
    <row r="362" spans="1:16" ht="16.5" thickBot="1" x14ac:dyDescent="0.25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</row>
    <row r="363" spans="1:16" ht="16.5" thickBot="1" x14ac:dyDescent="0.25">
      <c r="A363" s="453" t="s">
        <v>11</v>
      </c>
      <c r="B363" s="454"/>
      <c r="C363" s="449" t="s">
        <v>234</v>
      </c>
      <c r="D363" s="451"/>
      <c r="E363" s="451"/>
      <c r="F363" s="451"/>
      <c r="G363" s="451"/>
      <c r="H363" s="451"/>
      <c r="I363" s="451"/>
      <c r="J363" s="451"/>
      <c r="K363" s="451"/>
      <c r="L363" s="451"/>
      <c r="M363" s="451"/>
      <c r="N363" s="451"/>
      <c r="O363" s="451"/>
      <c r="P363" s="452"/>
    </row>
    <row r="364" spans="1:16" ht="16.5" thickBot="1" x14ac:dyDescent="0.25">
      <c r="A364" s="81"/>
      <c r="B364" s="81"/>
      <c r="C364" s="81"/>
      <c r="D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  <c r="O364" s="81"/>
      <c r="P364" s="81"/>
    </row>
    <row r="365" spans="1:16" ht="16.5" thickBot="1" x14ac:dyDescent="0.25">
      <c r="A365" s="441" t="s">
        <v>12</v>
      </c>
      <c r="B365" s="443" t="s">
        <v>13</v>
      </c>
      <c r="C365" s="434"/>
      <c r="D365" s="444" t="s">
        <v>255</v>
      </c>
      <c r="E365" s="446" t="s">
        <v>15</v>
      </c>
      <c r="F365" s="447"/>
      <c r="G365" s="447"/>
      <c r="H365" s="447"/>
      <c r="I365" s="448"/>
      <c r="J365" s="444" t="s">
        <v>16</v>
      </c>
      <c r="K365" s="444" t="s">
        <v>17</v>
      </c>
      <c r="L365" s="446" t="s">
        <v>18</v>
      </c>
      <c r="M365" s="447"/>
      <c r="N365" s="448"/>
      <c r="O365" s="435" t="s">
        <v>115</v>
      </c>
      <c r="P365" s="436"/>
    </row>
    <row r="366" spans="1:16" ht="32.25" thickBot="1" x14ac:dyDescent="0.25">
      <c r="A366" s="442"/>
      <c r="B366" s="82" t="s">
        <v>19</v>
      </c>
      <c r="C366" s="83" t="s">
        <v>20</v>
      </c>
      <c r="D366" s="445"/>
      <c r="E366" s="84" t="s">
        <v>21</v>
      </c>
      <c r="F366" s="84" t="s">
        <v>22</v>
      </c>
      <c r="G366" s="85" t="s">
        <v>23</v>
      </c>
      <c r="H366" s="119" t="s">
        <v>24</v>
      </c>
      <c r="I366" s="86" t="s">
        <v>25</v>
      </c>
      <c r="J366" s="445"/>
      <c r="K366" s="445"/>
      <c r="L366" s="194" t="s">
        <v>258</v>
      </c>
      <c r="M366" s="85" t="s">
        <v>256</v>
      </c>
      <c r="N366" s="83" t="s">
        <v>257</v>
      </c>
      <c r="O366" s="437"/>
      <c r="P366" s="438"/>
    </row>
    <row r="367" spans="1:16" ht="15.75" x14ac:dyDescent="0.2">
      <c r="A367" s="165">
        <v>45814</v>
      </c>
      <c r="B367" s="172"/>
      <c r="C367" s="172">
        <v>351832</v>
      </c>
      <c r="D367" s="160"/>
      <c r="E367" s="96"/>
      <c r="F367" s="96"/>
      <c r="G367" s="166"/>
      <c r="H367" s="169"/>
      <c r="I367" s="175"/>
      <c r="J367" s="162"/>
      <c r="K367" s="99"/>
      <c r="L367" s="191"/>
      <c r="M367" s="94"/>
      <c r="N367" s="100"/>
      <c r="O367" s="428"/>
      <c r="P367" s="429"/>
    </row>
    <row r="368" spans="1:16" ht="15.75" x14ac:dyDescent="0.2">
      <c r="A368" s="165">
        <v>45821</v>
      </c>
      <c r="B368" s="172">
        <v>351832</v>
      </c>
      <c r="C368" s="172">
        <v>352213</v>
      </c>
      <c r="D368" s="160">
        <f>+C368-B368</f>
        <v>381</v>
      </c>
      <c r="E368" s="96" t="s">
        <v>602</v>
      </c>
      <c r="F368" s="96" t="s">
        <v>585</v>
      </c>
      <c r="G368" s="166">
        <v>20.9238</v>
      </c>
      <c r="H368" s="169">
        <v>23.9</v>
      </c>
      <c r="I368" s="175">
        <f>G368*H368</f>
        <v>500.07881999999995</v>
      </c>
      <c r="J368" s="162">
        <f>D368/G368</f>
        <v>18.208929544346628</v>
      </c>
      <c r="K368" s="99">
        <v>45821</v>
      </c>
      <c r="L368" s="191" t="s">
        <v>258</v>
      </c>
      <c r="M368" s="94" t="s">
        <v>262</v>
      </c>
      <c r="N368" s="100" t="s">
        <v>262</v>
      </c>
      <c r="O368" s="428" t="s">
        <v>270</v>
      </c>
      <c r="P368" s="429"/>
    </row>
    <row r="369" spans="1:16" ht="15.75" x14ac:dyDescent="0.2">
      <c r="A369" s="165"/>
      <c r="B369" s="166"/>
      <c r="C369" s="166"/>
      <c r="D369" s="160">
        <f>+C369-B369</f>
        <v>0</v>
      </c>
      <c r="E369" s="96"/>
      <c r="F369" s="96"/>
      <c r="G369" s="166"/>
      <c r="H369" s="169"/>
      <c r="I369" s="175">
        <f>G369*H369</f>
        <v>0</v>
      </c>
      <c r="J369" s="162" t="e">
        <f>D369/G369</f>
        <v>#DIV/0!</v>
      </c>
      <c r="K369" s="99"/>
      <c r="L369" s="191"/>
      <c r="M369" s="94"/>
      <c r="N369" s="100"/>
      <c r="O369" s="428"/>
      <c r="P369" s="429"/>
    </row>
    <row r="370" spans="1:16" ht="15.75" x14ac:dyDescent="0.2">
      <c r="A370" s="165"/>
      <c r="B370" s="166"/>
      <c r="C370" s="166"/>
      <c r="D370" s="160">
        <f>+C370-B370</f>
        <v>0</v>
      </c>
      <c r="E370" s="96"/>
      <c r="F370" s="96"/>
      <c r="G370" s="166"/>
      <c r="H370" s="169"/>
      <c r="I370" s="175">
        <f>G370*H370</f>
        <v>0</v>
      </c>
      <c r="J370" s="162" t="e">
        <f>D370/G370</f>
        <v>#DIV/0!</v>
      </c>
      <c r="K370" s="99"/>
      <c r="L370" s="191"/>
      <c r="M370" s="94"/>
      <c r="N370" s="100"/>
      <c r="O370" s="439"/>
      <c r="P370" s="440"/>
    </row>
    <row r="371" spans="1:16" ht="16.5" thickBot="1" x14ac:dyDescent="0.25">
      <c r="A371" s="93"/>
      <c r="B371" s="132"/>
      <c r="C371" s="132"/>
      <c r="D371" s="160">
        <f>+C371-B371</f>
        <v>0</v>
      </c>
      <c r="E371" s="96"/>
      <c r="F371" s="96"/>
      <c r="G371" s="96"/>
      <c r="H371" s="97"/>
      <c r="I371" s="175">
        <f>G371*H371</f>
        <v>0</v>
      </c>
      <c r="J371" s="162" t="e">
        <f>D371/G371</f>
        <v>#DIV/0!</v>
      </c>
      <c r="K371" s="92"/>
      <c r="L371" s="192"/>
      <c r="M371" s="184"/>
      <c r="N371" s="101"/>
      <c r="O371" s="468"/>
      <c r="P371" s="469"/>
    </row>
    <row r="372" spans="1:16" ht="16.5" thickBot="1" x14ac:dyDescent="0.25">
      <c r="A372" s="392" t="s">
        <v>28</v>
      </c>
      <c r="B372" s="104"/>
      <c r="C372" s="105"/>
      <c r="D372" s="106">
        <f>SUM(D367:D371)</f>
        <v>381</v>
      </c>
      <c r="E372" s="107"/>
      <c r="F372" s="107"/>
      <c r="G372" s="118">
        <f>SUM(G367:G371)</f>
        <v>20.9238</v>
      </c>
      <c r="H372" s="105"/>
      <c r="I372" s="118">
        <f>SUM(I367:I371)</f>
        <v>500.07881999999995</v>
      </c>
      <c r="J372" s="109">
        <f>D372/G372</f>
        <v>18.208929544346628</v>
      </c>
      <c r="K372" s="110"/>
      <c r="L372" s="193"/>
      <c r="M372" s="111"/>
      <c r="N372" s="112"/>
      <c r="O372" s="430"/>
      <c r="P372" s="431"/>
    </row>
    <row r="373" spans="1:16" ht="15.75" x14ac:dyDescent="0.2">
      <c r="A373" s="76"/>
      <c r="B373" s="113"/>
      <c r="C373" s="113"/>
      <c r="D373" s="113"/>
      <c r="E373" s="113"/>
      <c r="F373" s="113"/>
      <c r="G373" s="113"/>
      <c r="H373" s="113"/>
      <c r="I373" s="76"/>
      <c r="J373" s="76"/>
      <c r="K373" s="76"/>
      <c r="L373" s="76"/>
      <c r="M373" s="76"/>
      <c r="N373" s="76"/>
      <c r="O373" s="113"/>
      <c r="P373" s="114"/>
    </row>
    <row r="374" spans="1:16" ht="15.75" x14ac:dyDescent="0.2">
      <c r="A374" s="76"/>
      <c r="B374" s="113"/>
      <c r="C374" s="113"/>
      <c r="D374" s="113"/>
      <c r="E374" s="113"/>
      <c r="F374" s="113"/>
      <c r="G374" s="113"/>
      <c r="H374" s="113"/>
      <c r="I374" s="76"/>
      <c r="J374" s="76"/>
      <c r="K374" s="76"/>
      <c r="L374" s="76"/>
      <c r="M374" s="76"/>
      <c r="N374" s="76"/>
      <c r="O374" s="113"/>
      <c r="P374" s="114"/>
    </row>
    <row r="375" spans="1:16" ht="15.75" x14ac:dyDescent="0.2">
      <c r="A375" s="76"/>
      <c r="B375" s="113"/>
      <c r="C375" s="113"/>
      <c r="D375" s="113"/>
      <c r="E375" s="113"/>
      <c r="F375" s="113"/>
      <c r="G375" s="113"/>
      <c r="H375" s="113"/>
      <c r="I375" s="76"/>
      <c r="J375" s="76"/>
      <c r="K375" s="76"/>
      <c r="L375" s="76"/>
      <c r="M375" s="1"/>
      <c r="N375" s="1"/>
      <c r="O375" s="3"/>
      <c r="P375" s="114"/>
    </row>
    <row r="376" spans="1:16" ht="15.75" x14ac:dyDescent="0.2">
      <c r="A376" s="115"/>
      <c r="B376" s="432" t="s">
        <v>29</v>
      </c>
      <c r="C376" s="432"/>
      <c r="D376" s="432"/>
      <c r="E376" s="116"/>
      <c r="F376" s="116"/>
      <c r="G376" s="116"/>
      <c r="H376" s="115"/>
      <c r="I376" s="116" t="s">
        <v>30</v>
      </c>
      <c r="J376" s="115"/>
      <c r="K376" s="116"/>
      <c r="L376" s="116"/>
      <c r="M376" s="116"/>
      <c r="N376" s="116" t="s">
        <v>31</v>
      </c>
      <c r="O376" s="116"/>
      <c r="P376" s="117"/>
    </row>
    <row r="377" spans="1:16" ht="15.75" x14ac:dyDescent="0.2">
      <c r="A377" s="116"/>
      <c r="B377" s="427" t="s">
        <v>225</v>
      </c>
      <c r="C377" s="427"/>
      <c r="D377" s="427"/>
      <c r="E377" s="76"/>
      <c r="F377" s="76"/>
      <c r="G377" s="76"/>
      <c r="H377" s="115"/>
      <c r="I377" s="76" t="s">
        <v>278</v>
      </c>
      <c r="J377" s="115"/>
      <c r="K377" s="76"/>
      <c r="L377" s="76"/>
      <c r="M377" s="76"/>
      <c r="N377" s="76" t="s">
        <v>220</v>
      </c>
      <c r="O377" s="76"/>
      <c r="P377" s="117"/>
    </row>
    <row r="378" spans="1:16" ht="15.75" x14ac:dyDescent="0.2">
      <c r="A378" s="427" t="s">
        <v>223</v>
      </c>
      <c r="B378" s="427"/>
      <c r="C378" s="427"/>
      <c r="D378" s="427"/>
      <c r="E378" s="427"/>
      <c r="F378" s="76"/>
      <c r="G378" s="76"/>
      <c r="H378" s="115"/>
      <c r="I378" s="76" t="s">
        <v>240</v>
      </c>
      <c r="J378" s="115"/>
      <c r="K378" s="76"/>
      <c r="L378" s="76"/>
      <c r="M378" s="76"/>
      <c r="N378" s="76" t="s">
        <v>124</v>
      </c>
      <c r="O378" s="76"/>
      <c r="P378" s="117"/>
    </row>
    <row r="379" spans="1:16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spans="1:16" x14ac:dyDescent="0.2">
      <c r="A380" s="467" t="s">
        <v>259</v>
      </c>
      <c r="B380" s="467"/>
      <c r="C380" s="467"/>
      <c r="D380" s="467"/>
      <c r="E380" s="467"/>
      <c r="F380"/>
      <c r="G380"/>
      <c r="H380"/>
      <c r="I380"/>
      <c r="J380"/>
      <c r="K380"/>
      <c r="L380"/>
      <c r="M380"/>
      <c r="N380"/>
      <c r="O380"/>
      <c r="P380"/>
    </row>
    <row r="386" spans="1:16" ht="15.75" x14ac:dyDescent="0.2">
      <c r="A386" s="427" t="s">
        <v>180</v>
      </c>
      <c r="B386" s="427"/>
      <c r="C386" s="427"/>
      <c r="D386" s="427"/>
      <c r="E386" s="427"/>
      <c r="F386" s="427"/>
      <c r="G386" s="427"/>
      <c r="H386" s="427"/>
      <c r="I386" s="427"/>
      <c r="J386" s="427"/>
      <c r="K386" s="427"/>
      <c r="L386" s="427"/>
      <c r="M386" s="427"/>
      <c r="N386" s="427"/>
      <c r="O386" s="427"/>
      <c r="P386" s="427"/>
    </row>
    <row r="387" spans="1:16" ht="15.75" x14ac:dyDescent="0.2">
      <c r="A387" s="427" t="s">
        <v>1</v>
      </c>
      <c r="B387" s="427"/>
      <c r="C387" s="427"/>
      <c r="D387" s="427"/>
      <c r="E387" s="427"/>
      <c r="F387" s="427"/>
      <c r="G387" s="427"/>
      <c r="H387" s="427"/>
      <c r="I387" s="427"/>
      <c r="J387" s="427"/>
      <c r="K387" s="427"/>
      <c r="L387" s="427"/>
      <c r="M387" s="427"/>
      <c r="N387" s="427"/>
      <c r="O387" s="427"/>
      <c r="P387" s="427"/>
    </row>
    <row r="388" spans="1:16" ht="15.75" x14ac:dyDescent="0.2">
      <c r="A388" s="427"/>
      <c r="B388" s="427"/>
      <c r="C388" s="427"/>
      <c r="D388" s="427"/>
      <c r="E388" s="427"/>
      <c r="F388" s="427"/>
      <c r="G388" s="427"/>
      <c r="H388" s="427"/>
      <c r="I388" s="427"/>
      <c r="J388" s="427"/>
      <c r="K388" s="427"/>
      <c r="L388" s="427"/>
      <c r="M388" s="427"/>
      <c r="N388" s="427"/>
      <c r="O388" s="427"/>
      <c r="P388" s="427"/>
    </row>
    <row r="389" spans="1:16" ht="15.75" x14ac:dyDescent="0.2">
      <c r="A389" s="455" t="s">
        <v>321</v>
      </c>
      <c r="B389" s="455"/>
      <c r="C389" s="455"/>
      <c r="D389" s="455"/>
      <c r="E389" s="455"/>
      <c r="F389" s="455"/>
      <c r="G389" s="455"/>
      <c r="H389" s="455"/>
      <c r="I389" s="455"/>
      <c r="J389" s="455"/>
      <c r="K389" s="455"/>
      <c r="L389" s="455"/>
      <c r="M389" s="455"/>
      <c r="N389" s="455"/>
      <c r="O389" s="455"/>
      <c r="P389" s="455"/>
    </row>
    <row r="390" spans="1:16" ht="15.75" x14ac:dyDescent="0.2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</row>
    <row r="391" spans="1:16" ht="16.5" thickBot="1" x14ac:dyDescent="0.25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</row>
    <row r="392" spans="1:16" ht="16.5" thickBot="1" x14ac:dyDescent="0.25">
      <c r="A392" s="78" t="s">
        <v>2</v>
      </c>
      <c r="B392" s="449" t="s">
        <v>126</v>
      </c>
      <c r="C392" s="450"/>
      <c r="D392" s="79" t="s">
        <v>3</v>
      </c>
      <c r="E392" s="449">
        <v>2006</v>
      </c>
      <c r="F392" s="451"/>
      <c r="G392" s="451"/>
      <c r="H392" s="450"/>
      <c r="I392" s="79" t="s">
        <v>4</v>
      </c>
      <c r="J392" s="80" t="s">
        <v>235</v>
      </c>
      <c r="K392" s="80"/>
      <c r="L392" s="80"/>
      <c r="M392" s="80" t="s">
        <v>5</v>
      </c>
      <c r="N392" s="449" t="s">
        <v>164</v>
      </c>
      <c r="O392" s="451"/>
      <c r="P392" s="452"/>
    </row>
    <row r="393" spans="1:16" ht="16.5" thickBot="1" x14ac:dyDescent="0.25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</row>
    <row r="394" spans="1:16" ht="16.5" thickBot="1" x14ac:dyDescent="0.25">
      <c r="A394" s="78" t="s">
        <v>6</v>
      </c>
      <c r="B394" s="449" t="s">
        <v>138</v>
      </c>
      <c r="C394" s="450"/>
      <c r="D394" s="79" t="s">
        <v>7</v>
      </c>
      <c r="E394" s="449" t="s">
        <v>213</v>
      </c>
      <c r="F394" s="451"/>
      <c r="G394" s="451"/>
      <c r="H394" s="450"/>
      <c r="I394" s="79" t="s">
        <v>8</v>
      </c>
      <c r="J394" s="80">
        <v>5</v>
      </c>
      <c r="K394" s="80"/>
      <c r="L394" s="80"/>
      <c r="M394" s="80" t="s">
        <v>9</v>
      </c>
      <c r="N394" s="80"/>
      <c r="O394" s="196"/>
      <c r="P394" s="197">
        <v>60</v>
      </c>
    </row>
    <row r="395" spans="1:16" ht="16.5" thickBot="1" x14ac:dyDescent="0.25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</row>
    <row r="396" spans="1:16" ht="16.5" thickBot="1" x14ac:dyDescent="0.25">
      <c r="A396" s="453" t="s">
        <v>10</v>
      </c>
      <c r="B396" s="454"/>
      <c r="C396" s="449" t="s">
        <v>181</v>
      </c>
      <c r="D396" s="451"/>
      <c r="E396" s="451"/>
      <c r="F396" s="451"/>
      <c r="G396" s="451"/>
      <c r="H396" s="451"/>
      <c r="I396" s="451"/>
      <c r="J396" s="451"/>
      <c r="K396" s="451"/>
      <c r="L396" s="451"/>
      <c r="M396" s="451"/>
      <c r="N396" s="451"/>
      <c r="O396" s="451"/>
      <c r="P396" s="452"/>
    </row>
    <row r="397" spans="1:16" ht="16.5" thickBot="1" x14ac:dyDescent="0.25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</row>
    <row r="398" spans="1:16" ht="16.5" thickBot="1" x14ac:dyDescent="0.25">
      <c r="A398" s="453" t="s">
        <v>11</v>
      </c>
      <c r="B398" s="454"/>
      <c r="C398" s="449" t="s">
        <v>234</v>
      </c>
      <c r="D398" s="451"/>
      <c r="E398" s="451"/>
      <c r="F398" s="451"/>
      <c r="G398" s="451"/>
      <c r="H398" s="451"/>
      <c r="I398" s="451"/>
      <c r="J398" s="451"/>
      <c r="K398" s="451"/>
      <c r="L398" s="451"/>
      <c r="M398" s="451"/>
      <c r="N398" s="451"/>
      <c r="O398" s="451"/>
      <c r="P398" s="452"/>
    </row>
    <row r="399" spans="1:16" ht="16.5" thickBot="1" x14ac:dyDescent="0.25">
      <c r="A399" s="81"/>
      <c r="B399" s="81"/>
      <c r="C399" s="81"/>
      <c r="D399" s="81"/>
      <c r="E399" s="81"/>
      <c r="F399" s="81"/>
      <c r="G399" s="81"/>
      <c r="H399" s="81"/>
      <c r="I399" s="81"/>
      <c r="J399" s="81"/>
      <c r="K399" s="81"/>
      <c r="L399" s="81"/>
      <c r="M399" s="81"/>
      <c r="N399" s="81"/>
      <c r="O399" s="81"/>
      <c r="P399" s="81"/>
    </row>
    <row r="400" spans="1:16" ht="16.5" thickBot="1" x14ac:dyDescent="0.25">
      <c r="A400" s="441" t="s">
        <v>12</v>
      </c>
      <c r="B400" s="443" t="s">
        <v>13</v>
      </c>
      <c r="C400" s="434"/>
      <c r="D400" s="444" t="s">
        <v>255</v>
      </c>
      <c r="E400" s="446" t="s">
        <v>15</v>
      </c>
      <c r="F400" s="447"/>
      <c r="G400" s="447"/>
      <c r="H400" s="447"/>
      <c r="I400" s="448"/>
      <c r="J400" s="444" t="s">
        <v>16</v>
      </c>
      <c r="K400" s="444" t="s">
        <v>17</v>
      </c>
      <c r="L400" s="446" t="s">
        <v>18</v>
      </c>
      <c r="M400" s="447"/>
      <c r="N400" s="448"/>
      <c r="O400" s="435" t="s">
        <v>115</v>
      </c>
      <c r="P400" s="436"/>
    </row>
    <row r="401" spans="1:16" ht="32.25" thickBot="1" x14ac:dyDescent="0.25">
      <c r="A401" s="442"/>
      <c r="B401" s="82" t="s">
        <v>19</v>
      </c>
      <c r="C401" s="83" t="s">
        <v>20</v>
      </c>
      <c r="D401" s="445"/>
      <c r="E401" s="84" t="s">
        <v>21</v>
      </c>
      <c r="F401" s="84" t="s">
        <v>22</v>
      </c>
      <c r="G401" s="85" t="s">
        <v>23</v>
      </c>
      <c r="H401" s="119" t="s">
        <v>24</v>
      </c>
      <c r="I401" s="86" t="s">
        <v>25</v>
      </c>
      <c r="J401" s="445"/>
      <c r="K401" s="445"/>
      <c r="L401" s="194" t="s">
        <v>258</v>
      </c>
      <c r="M401" s="85" t="s">
        <v>256</v>
      </c>
      <c r="N401" s="83" t="s">
        <v>257</v>
      </c>
      <c r="O401" s="437"/>
      <c r="P401" s="438"/>
    </row>
    <row r="402" spans="1:16" ht="15.75" x14ac:dyDescent="0.2">
      <c r="A402" s="165">
        <v>45821</v>
      </c>
      <c r="B402" s="172"/>
      <c r="C402" s="172">
        <v>352213</v>
      </c>
      <c r="D402" s="160"/>
      <c r="E402" s="96"/>
      <c r="F402" s="96"/>
      <c r="G402" s="166"/>
      <c r="H402" s="169"/>
      <c r="I402" s="175"/>
      <c r="J402" s="162"/>
      <c r="K402" s="99"/>
      <c r="L402" s="191"/>
      <c r="M402" s="94"/>
      <c r="N402" s="100"/>
      <c r="O402" s="428"/>
      <c r="P402" s="429"/>
    </row>
    <row r="403" spans="1:16" ht="15.75" x14ac:dyDescent="0.2">
      <c r="A403" s="165">
        <v>45827</v>
      </c>
      <c r="B403" s="172">
        <v>352213</v>
      </c>
      <c r="C403" s="172">
        <v>352274</v>
      </c>
      <c r="D403" s="160">
        <f>+C403-B403</f>
        <v>61</v>
      </c>
      <c r="E403" s="96" t="s">
        <v>614</v>
      </c>
      <c r="F403" s="96" t="s">
        <v>615</v>
      </c>
      <c r="G403" s="166">
        <v>45.852400000000003</v>
      </c>
      <c r="H403" s="169">
        <v>23.99</v>
      </c>
      <c r="I403" s="175">
        <f>G403*H403</f>
        <v>1099.9990760000001</v>
      </c>
      <c r="J403" s="162">
        <f>D403/G403</f>
        <v>1.3303556629533022</v>
      </c>
      <c r="K403" s="99">
        <v>45827</v>
      </c>
      <c r="L403" s="191" t="s">
        <v>258</v>
      </c>
      <c r="M403" s="94" t="s">
        <v>262</v>
      </c>
      <c r="N403" s="100" t="s">
        <v>262</v>
      </c>
      <c r="O403" s="428" t="s">
        <v>272</v>
      </c>
      <c r="P403" s="429"/>
    </row>
    <row r="404" spans="1:16" ht="15.75" x14ac:dyDescent="0.2">
      <c r="A404" s="165"/>
      <c r="B404" s="166"/>
      <c r="C404" s="166"/>
      <c r="D404" s="160">
        <f>+C404-B404</f>
        <v>0</v>
      </c>
      <c r="E404" s="96"/>
      <c r="F404" s="96"/>
      <c r="G404" s="166"/>
      <c r="H404" s="169"/>
      <c r="I404" s="175">
        <f>G404*H404</f>
        <v>0</v>
      </c>
      <c r="J404" s="162" t="e">
        <f>D404/G404</f>
        <v>#DIV/0!</v>
      </c>
      <c r="K404" s="99"/>
      <c r="L404" s="191"/>
      <c r="M404" s="94"/>
      <c r="N404" s="100"/>
      <c r="O404" s="428"/>
      <c r="P404" s="429"/>
    </row>
    <row r="405" spans="1:16" ht="15.75" x14ac:dyDescent="0.2">
      <c r="A405" s="165"/>
      <c r="B405" s="166"/>
      <c r="C405" s="166"/>
      <c r="D405" s="160">
        <f>+C405-B405</f>
        <v>0</v>
      </c>
      <c r="E405" s="96"/>
      <c r="F405" s="96"/>
      <c r="G405" s="166"/>
      <c r="H405" s="169"/>
      <c r="I405" s="175">
        <f>G405*H405</f>
        <v>0</v>
      </c>
      <c r="J405" s="162" t="e">
        <f>D405/G405</f>
        <v>#DIV/0!</v>
      </c>
      <c r="K405" s="99"/>
      <c r="L405" s="191"/>
      <c r="M405" s="94"/>
      <c r="N405" s="100"/>
      <c r="O405" s="439"/>
      <c r="P405" s="440"/>
    </row>
    <row r="406" spans="1:16" ht="16.5" thickBot="1" x14ac:dyDescent="0.25">
      <c r="A406" s="93"/>
      <c r="B406" s="132"/>
      <c r="C406" s="132"/>
      <c r="D406" s="160">
        <f>+C406-B406</f>
        <v>0</v>
      </c>
      <c r="E406" s="96"/>
      <c r="F406" s="96"/>
      <c r="G406" s="96"/>
      <c r="H406" s="97"/>
      <c r="I406" s="175">
        <f>G406*H406</f>
        <v>0</v>
      </c>
      <c r="J406" s="162" t="e">
        <f>D406/G406</f>
        <v>#DIV/0!</v>
      </c>
      <c r="K406" s="92"/>
      <c r="L406" s="192"/>
      <c r="M406" s="184"/>
      <c r="N406" s="101"/>
      <c r="O406" s="468"/>
      <c r="P406" s="469"/>
    </row>
    <row r="407" spans="1:16" ht="16.5" thickBot="1" x14ac:dyDescent="0.25">
      <c r="A407" s="395" t="s">
        <v>28</v>
      </c>
      <c r="B407" s="104"/>
      <c r="C407" s="105"/>
      <c r="D407" s="106">
        <f>SUM(D402:D406)</f>
        <v>61</v>
      </c>
      <c r="E407" s="107"/>
      <c r="F407" s="107"/>
      <c r="G407" s="118">
        <f>SUM(G402:G406)</f>
        <v>45.852400000000003</v>
      </c>
      <c r="H407" s="105"/>
      <c r="I407" s="118">
        <f>SUM(I402:I406)</f>
        <v>1099.9990760000001</v>
      </c>
      <c r="J407" s="109">
        <f>D407/G407</f>
        <v>1.3303556629533022</v>
      </c>
      <c r="K407" s="110"/>
      <c r="L407" s="193"/>
      <c r="M407" s="111"/>
      <c r="N407" s="112"/>
      <c r="O407" s="430"/>
      <c r="P407" s="431"/>
    </row>
    <row r="408" spans="1:16" ht="15.75" x14ac:dyDescent="0.2">
      <c r="A408" s="76"/>
      <c r="B408" s="113"/>
      <c r="C408" s="113"/>
      <c r="D408" s="113"/>
      <c r="E408" s="113"/>
      <c r="F408" s="113"/>
      <c r="G408" s="113"/>
      <c r="H408" s="113"/>
      <c r="I408" s="76"/>
      <c r="J408" s="76"/>
      <c r="K408" s="76"/>
      <c r="L408" s="76"/>
      <c r="M408" s="76"/>
      <c r="N408" s="76"/>
      <c r="O408" s="113"/>
      <c r="P408" s="114"/>
    </row>
    <row r="409" spans="1:16" ht="15.75" x14ac:dyDescent="0.2">
      <c r="A409" s="76"/>
      <c r="B409" s="113"/>
      <c r="C409" s="113"/>
      <c r="D409" s="113"/>
      <c r="E409" s="113"/>
      <c r="F409" s="113"/>
      <c r="G409" s="113"/>
      <c r="H409" s="113"/>
      <c r="I409" s="76"/>
      <c r="J409" s="76"/>
      <c r="K409" s="76"/>
      <c r="L409" s="76"/>
      <c r="M409" s="76"/>
      <c r="N409" s="76"/>
      <c r="O409" s="113"/>
      <c r="P409" s="114"/>
    </row>
    <row r="410" spans="1:16" ht="15.75" x14ac:dyDescent="0.2">
      <c r="A410" s="76"/>
      <c r="B410" s="113"/>
      <c r="C410" s="113"/>
      <c r="D410" s="113"/>
      <c r="E410" s="113"/>
      <c r="F410" s="113"/>
      <c r="G410" s="113"/>
      <c r="H410" s="113"/>
      <c r="I410" s="76"/>
      <c r="J410" s="76"/>
      <c r="K410" s="76"/>
      <c r="L410" s="76"/>
      <c r="M410" s="1"/>
      <c r="N410" s="1"/>
      <c r="O410" s="3"/>
      <c r="P410" s="114"/>
    </row>
    <row r="411" spans="1:16" ht="15.75" x14ac:dyDescent="0.2">
      <c r="A411" s="115"/>
      <c r="B411" s="432" t="s">
        <v>29</v>
      </c>
      <c r="C411" s="432"/>
      <c r="D411" s="432"/>
      <c r="E411" s="116"/>
      <c r="F411" s="116"/>
      <c r="G411" s="116"/>
      <c r="H411" s="115"/>
      <c r="I411" s="116" t="s">
        <v>30</v>
      </c>
      <c r="J411" s="115"/>
      <c r="K411" s="116"/>
      <c r="L411" s="116"/>
      <c r="M411" s="116"/>
      <c r="N411" s="116" t="s">
        <v>31</v>
      </c>
      <c r="O411" s="116"/>
      <c r="P411" s="117"/>
    </row>
    <row r="412" spans="1:16" ht="15.75" x14ac:dyDescent="0.2">
      <c r="A412" s="116"/>
      <c r="B412" s="427" t="s">
        <v>225</v>
      </c>
      <c r="C412" s="427"/>
      <c r="D412" s="427"/>
      <c r="E412" s="76"/>
      <c r="F412" s="76"/>
      <c r="G412" s="76"/>
      <c r="H412" s="115"/>
      <c r="I412" s="76" t="s">
        <v>278</v>
      </c>
      <c r="J412" s="115"/>
      <c r="K412" s="76"/>
      <c r="L412" s="76"/>
      <c r="M412" s="76"/>
      <c r="N412" s="76" t="s">
        <v>220</v>
      </c>
      <c r="O412" s="76"/>
      <c r="P412" s="117"/>
    </row>
    <row r="413" spans="1:16" ht="15.75" x14ac:dyDescent="0.2">
      <c r="A413" s="427" t="s">
        <v>223</v>
      </c>
      <c r="B413" s="427"/>
      <c r="C413" s="427"/>
      <c r="D413" s="427"/>
      <c r="E413" s="427"/>
      <c r="F413" s="76"/>
      <c r="G413" s="76"/>
      <c r="H413" s="115"/>
      <c r="I413" s="76" t="s">
        <v>240</v>
      </c>
      <c r="J413" s="115"/>
      <c r="K413" s="76"/>
      <c r="L413" s="76"/>
      <c r="M413" s="76"/>
      <c r="N413" s="76" t="s">
        <v>124</v>
      </c>
      <c r="O413" s="76"/>
      <c r="P413" s="117"/>
    </row>
    <row r="414" spans="1:16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</row>
    <row r="415" spans="1:16" x14ac:dyDescent="0.2">
      <c r="A415" s="467" t="s">
        <v>259</v>
      </c>
      <c r="B415" s="467"/>
      <c r="C415" s="467"/>
      <c r="D415" s="467"/>
      <c r="E415" s="467"/>
      <c r="F415"/>
      <c r="G415"/>
      <c r="H415"/>
      <c r="I415"/>
      <c r="J415"/>
      <c r="K415"/>
      <c r="L415"/>
      <c r="M415"/>
      <c r="N415"/>
      <c r="O415"/>
      <c r="P415"/>
    </row>
    <row r="422" spans="1:16" ht="15.75" x14ac:dyDescent="0.2">
      <c r="A422" s="427" t="s">
        <v>180</v>
      </c>
      <c r="B422" s="427"/>
      <c r="C422" s="427"/>
      <c r="D422" s="427"/>
      <c r="E422" s="427"/>
      <c r="F422" s="427"/>
      <c r="G422" s="427"/>
      <c r="H422" s="427"/>
      <c r="I422" s="427"/>
      <c r="J422" s="427"/>
      <c r="K422" s="427"/>
      <c r="L422" s="427"/>
      <c r="M422" s="427"/>
      <c r="N422" s="427"/>
      <c r="O422" s="427"/>
      <c r="P422" s="427"/>
    </row>
    <row r="423" spans="1:16" ht="15.75" x14ac:dyDescent="0.2">
      <c r="A423" s="427" t="s">
        <v>1</v>
      </c>
      <c r="B423" s="427"/>
      <c r="C423" s="427"/>
      <c r="D423" s="427"/>
      <c r="E423" s="427"/>
      <c r="F423" s="427"/>
      <c r="G423" s="427"/>
      <c r="H423" s="427"/>
      <c r="I423" s="427"/>
      <c r="J423" s="427"/>
      <c r="K423" s="427"/>
      <c r="L423" s="427"/>
      <c r="M423" s="427"/>
      <c r="N423" s="427"/>
      <c r="O423" s="427"/>
      <c r="P423" s="427"/>
    </row>
    <row r="424" spans="1:16" ht="15.75" x14ac:dyDescent="0.2">
      <c r="A424" s="427"/>
      <c r="B424" s="427"/>
      <c r="C424" s="427"/>
      <c r="D424" s="427"/>
      <c r="E424" s="427"/>
      <c r="F424" s="427"/>
      <c r="G424" s="427"/>
      <c r="H424" s="427"/>
      <c r="I424" s="427"/>
      <c r="J424" s="427"/>
      <c r="K424" s="427"/>
      <c r="L424" s="427"/>
      <c r="M424" s="427"/>
      <c r="N424" s="427"/>
      <c r="O424" s="427"/>
      <c r="P424" s="427"/>
    </row>
    <row r="425" spans="1:16" ht="15.75" x14ac:dyDescent="0.2">
      <c r="A425" s="455" t="s">
        <v>267</v>
      </c>
      <c r="B425" s="455"/>
      <c r="C425" s="455"/>
      <c r="D425" s="455"/>
      <c r="E425" s="455"/>
      <c r="F425" s="455"/>
      <c r="G425" s="455"/>
      <c r="H425" s="455"/>
      <c r="I425" s="455"/>
      <c r="J425" s="455"/>
      <c r="K425" s="455"/>
      <c r="L425" s="455"/>
      <c r="M425" s="455"/>
      <c r="N425" s="455"/>
      <c r="O425" s="455"/>
      <c r="P425" s="455"/>
    </row>
    <row r="426" spans="1:16" ht="15.75" x14ac:dyDescent="0.2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</row>
    <row r="427" spans="1:16" ht="16.5" thickBot="1" x14ac:dyDescent="0.25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</row>
    <row r="428" spans="1:16" ht="16.5" thickBot="1" x14ac:dyDescent="0.25">
      <c r="A428" s="78" t="s">
        <v>2</v>
      </c>
      <c r="B428" s="449" t="s">
        <v>152</v>
      </c>
      <c r="C428" s="450"/>
      <c r="D428" s="79" t="s">
        <v>3</v>
      </c>
      <c r="E428" s="449">
        <v>2010</v>
      </c>
      <c r="F428" s="451"/>
      <c r="G428" s="451"/>
      <c r="H428" s="450"/>
      <c r="I428" s="79" t="s">
        <v>4</v>
      </c>
      <c r="J428" s="80" t="s">
        <v>239</v>
      </c>
      <c r="K428" s="80"/>
      <c r="L428" s="80"/>
      <c r="M428" s="80" t="s">
        <v>5</v>
      </c>
      <c r="N428" s="449" t="s">
        <v>161</v>
      </c>
      <c r="O428" s="451"/>
      <c r="P428" s="452"/>
    </row>
    <row r="429" spans="1:16" ht="16.5" thickBot="1" x14ac:dyDescent="0.25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</row>
    <row r="430" spans="1:16" ht="16.5" thickBot="1" x14ac:dyDescent="0.25">
      <c r="A430" s="78" t="s">
        <v>6</v>
      </c>
      <c r="B430" s="449" t="s">
        <v>142</v>
      </c>
      <c r="C430" s="450"/>
      <c r="D430" s="79" t="s">
        <v>7</v>
      </c>
      <c r="E430" s="449" t="s">
        <v>143</v>
      </c>
      <c r="F430" s="451"/>
      <c r="G430" s="451"/>
      <c r="H430" s="450"/>
      <c r="I430" s="79" t="s">
        <v>8</v>
      </c>
      <c r="J430" s="80">
        <v>9</v>
      </c>
      <c r="K430" s="80"/>
      <c r="L430" s="80"/>
      <c r="M430" s="80" t="s">
        <v>9</v>
      </c>
      <c r="N430" s="80"/>
      <c r="O430" s="196"/>
      <c r="P430" s="197">
        <v>80</v>
      </c>
    </row>
    <row r="431" spans="1:16" ht="16.5" thickBot="1" x14ac:dyDescent="0.25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</row>
    <row r="432" spans="1:16" ht="16.5" thickBot="1" x14ac:dyDescent="0.25">
      <c r="A432" s="453" t="s">
        <v>10</v>
      </c>
      <c r="B432" s="454"/>
      <c r="C432" s="449" t="s">
        <v>181</v>
      </c>
      <c r="D432" s="451"/>
      <c r="E432" s="451"/>
      <c r="F432" s="451"/>
      <c r="G432" s="451"/>
      <c r="H432" s="451"/>
      <c r="I432" s="451"/>
      <c r="J432" s="451"/>
      <c r="K432" s="451"/>
      <c r="L432" s="451"/>
      <c r="M432" s="451"/>
      <c r="N432" s="451"/>
      <c r="O432" s="451"/>
      <c r="P432" s="452"/>
    </row>
    <row r="433" spans="1:16" ht="16.5" thickBot="1" x14ac:dyDescent="0.25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</row>
    <row r="434" spans="1:16" ht="16.5" thickBot="1" x14ac:dyDescent="0.25">
      <c r="A434" s="453" t="s">
        <v>11</v>
      </c>
      <c r="B434" s="454"/>
      <c r="C434" s="449" t="s">
        <v>234</v>
      </c>
      <c r="D434" s="451"/>
      <c r="E434" s="451"/>
      <c r="F434" s="451"/>
      <c r="G434" s="451"/>
      <c r="H434" s="451"/>
      <c r="I434" s="451"/>
      <c r="J434" s="451"/>
      <c r="K434" s="451"/>
      <c r="L434" s="451"/>
      <c r="M434" s="451"/>
      <c r="N434" s="451"/>
      <c r="O434" s="451"/>
      <c r="P434" s="452"/>
    </row>
    <row r="435" spans="1:16" ht="16.5" thickBot="1" x14ac:dyDescent="0.25">
      <c r="A435" s="81"/>
      <c r="B435" s="81"/>
      <c r="C435" s="81"/>
      <c r="D435" s="81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</row>
    <row r="436" spans="1:16" ht="16.5" thickBot="1" x14ac:dyDescent="0.25">
      <c r="A436" s="441" t="s">
        <v>12</v>
      </c>
      <c r="B436" s="443" t="s">
        <v>13</v>
      </c>
      <c r="C436" s="434"/>
      <c r="D436" s="444" t="s">
        <v>255</v>
      </c>
      <c r="E436" s="446" t="s">
        <v>15</v>
      </c>
      <c r="F436" s="447"/>
      <c r="G436" s="447"/>
      <c r="H436" s="447"/>
      <c r="I436" s="448"/>
      <c r="J436" s="444" t="s">
        <v>16</v>
      </c>
      <c r="K436" s="444" t="s">
        <v>17</v>
      </c>
      <c r="L436" s="446" t="s">
        <v>18</v>
      </c>
      <c r="M436" s="447"/>
      <c r="N436" s="448"/>
      <c r="O436" s="435" t="s">
        <v>115</v>
      </c>
      <c r="P436" s="436"/>
    </row>
    <row r="437" spans="1:16" ht="32.25" thickBot="1" x14ac:dyDescent="0.25">
      <c r="A437" s="442"/>
      <c r="B437" s="82" t="s">
        <v>19</v>
      </c>
      <c r="C437" s="83" t="s">
        <v>20</v>
      </c>
      <c r="D437" s="445"/>
      <c r="E437" s="84" t="s">
        <v>21</v>
      </c>
      <c r="F437" s="84" t="s">
        <v>22</v>
      </c>
      <c r="G437" s="85" t="s">
        <v>23</v>
      </c>
      <c r="H437" s="119" t="s">
        <v>24</v>
      </c>
      <c r="I437" s="86" t="s">
        <v>25</v>
      </c>
      <c r="J437" s="445"/>
      <c r="K437" s="445"/>
      <c r="L437" s="194" t="s">
        <v>258</v>
      </c>
      <c r="M437" s="85" t="s">
        <v>256</v>
      </c>
      <c r="N437" s="83" t="s">
        <v>257</v>
      </c>
      <c r="O437" s="437"/>
      <c r="P437" s="438"/>
    </row>
    <row r="438" spans="1:16" ht="15.75" x14ac:dyDescent="0.2">
      <c r="A438" s="165">
        <v>45736</v>
      </c>
      <c r="B438" s="172"/>
      <c r="C438" s="172">
        <v>449963</v>
      </c>
      <c r="D438" s="160"/>
      <c r="E438" s="96"/>
      <c r="F438" s="96"/>
      <c r="G438" s="166"/>
      <c r="H438" s="169"/>
      <c r="I438" s="175"/>
      <c r="J438" s="162"/>
      <c r="K438" s="99"/>
      <c r="L438" s="191"/>
      <c r="M438" s="94"/>
      <c r="N438" s="100"/>
      <c r="O438" s="428"/>
      <c r="P438" s="429"/>
    </row>
    <row r="439" spans="1:16" ht="15.75" x14ac:dyDescent="0.2">
      <c r="A439" s="165">
        <v>45742</v>
      </c>
      <c r="B439" s="172">
        <v>449963</v>
      </c>
      <c r="C439" s="172">
        <v>450201</v>
      </c>
      <c r="D439" s="160">
        <f>+C439-B439</f>
        <v>238</v>
      </c>
      <c r="E439" s="96" t="s">
        <v>300</v>
      </c>
      <c r="F439" s="96" t="s">
        <v>296</v>
      </c>
      <c r="G439" s="166">
        <v>33.402900000000002</v>
      </c>
      <c r="H439" s="169">
        <v>23.95</v>
      </c>
      <c r="I439" s="175">
        <f>G439*H439</f>
        <v>799.99945500000001</v>
      </c>
      <c r="J439" s="162">
        <f>D439/G439</f>
        <v>7.1251298539947125</v>
      </c>
      <c r="K439" s="99">
        <v>45742</v>
      </c>
      <c r="L439" s="191" t="s">
        <v>262</v>
      </c>
      <c r="M439" s="94" t="s">
        <v>156</v>
      </c>
      <c r="N439" s="100" t="s">
        <v>301</v>
      </c>
      <c r="O439" s="428" t="s">
        <v>277</v>
      </c>
      <c r="P439" s="429"/>
    </row>
    <row r="440" spans="1:16" ht="15.75" x14ac:dyDescent="0.2">
      <c r="A440" s="165"/>
      <c r="B440" s="172"/>
      <c r="C440" s="172"/>
      <c r="D440" s="160">
        <f>+C440-B440</f>
        <v>0</v>
      </c>
      <c r="E440" s="96"/>
      <c r="F440" s="96"/>
      <c r="G440" s="166"/>
      <c r="H440" s="169"/>
      <c r="I440" s="175">
        <f>G440*H440</f>
        <v>0</v>
      </c>
      <c r="J440" s="162" t="e">
        <f>D440/G440</f>
        <v>#DIV/0!</v>
      </c>
      <c r="K440" s="99"/>
      <c r="L440" s="191"/>
      <c r="M440" s="94"/>
      <c r="N440" s="100"/>
      <c r="O440" s="428"/>
      <c r="P440" s="429"/>
    </row>
    <row r="441" spans="1:16" ht="15.75" x14ac:dyDescent="0.2">
      <c r="A441" s="165"/>
      <c r="B441" s="166"/>
      <c r="C441" s="166"/>
      <c r="D441" s="160">
        <f>+C441-B441</f>
        <v>0</v>
      </c>
      <c r="E441" s="96"/>
      <c r="F441" s="96"/>
      <c r="G441" s="166"/>
      <c r="H441" s="169"/>
      <c r="I441" s="175">
        <f>G441*H441</f>
        <v>0</v>
      </c>
      <c r="J441" s="162" t="e">
        <f>D441/G441</f>
        <v>#DIV/0!</v>
      </c>
      <c r="K441" s="99"/>
      <c r="L441" s="191"/>
      <c r="M441" s="94"/>
      <c r="N441" s="100"/>
      <c r="O441" s="428"/>
      <c r="P441" s="429"/>
    </row>
    <row r="442" spans="1:16" ht="16.5" thickBot="1" x14ac:dyDescent="0.25">
      <c r="A442" s="93"/>
      <c r="B442" s="132"/>
      <c r="C442" s="132"/>
      <c r="D442" s="133"/>
      <c r="E442" s="96"/>
      <c r="F442" s="96"/>
      <c r="G442" s="96"/>
      <c r="H442" s="97"/>
      <c r="I442" s="91"/>
      <c r="J442" s="98"/>
      <c r="K442" s="92"/>
      <c r="L442" s="192"/>
      <c r="M442" s="184"/>
      <c r="N442" s="101"/>
      <c r="O442" s="468"/>
      <c r="P442" s="469"/>
    </row>
    <row r="443" spans="1:16" ht="16.5" thickBot="1" x14ac:dyDescent="0.25">
      <c r="A443" s="215" t="s">
        <v>28</v>
      </c>
      <c r="B443" s="104"/>
      <c r="C443" s="105"/>
      <c r="D443" s="106">
        <f>SUM(D438:D442)</f>
        <v>238</v>
      </c>
      <c r="E443" s="107"/>
      <c r="F443" s="107"/>
      <c r="G443" s="118">
        <f>SUM(G438:G442)</f>
        <v>33.402900000000002</v>
      </c>
      <c r="H443" s="105"/>
      <c r="I443" s="118">
        <f>SUM(I438:I442)</f>
        <v>799.99945500000001</v>
      </c>
      <c r="J443" s="109">
        <f>D443/G443</f>
        <v>7.1251298539947125</v>
      </c>
      <c r="K443" s="110"/>
      <c r="L443" s="193"/>
      <c r="M443" s="111"/>
      <c r="N443" s="112"/>
      <c r="O443" s="430"/>
      <c r="P443" s="431"/>
    </row>
    <row r="444" spans="1:16" ht="15.75" x14ac:dyDescent="0.2">
      <c r="A444" s="76"/>
      <c r="B444" s="113"/>
      <c r="C444" s="113"/>
      <c r="D444" s="113"/>
      <c r="E444" s="113"/>
      <c r="F444" s="113"/>
      <c r="G444" s="113"/>
      <c r="H444" s="113"/>
      <c r="I444" s="76"/>
      <c r="J444" s="76"/>
      <c r="K444" s="76"/>
      <c r="L444" s="76"/>
      <c r="M444" s="76"/>
      <c r="N444" s="76"/>
      <c r="O444" s="113"/>
      <c r="P444" s="114"/>
    </row>
    <row r="445" spans="1:16" ht="15.75" x14ac:dyDescent="0.2">
      <c r="A445" s="76"/>
      <c r="B445" s="113"/>
      <c r="C445" s="113"/>
      <c r="D445" s="113"/>
      <c r="E445" s="113"/>
      <c r="F445" s="113"/>
      <c r="G445" s="113"/>
      <c r="H445" s="113"/>
      <c r="I445" s="76"/>
      <c r="J445" s="76"/>
      <c r="K445" s="76"/>
      <c r="L445" s="76"/>
      <c r="M445" s="76"/>
      <c r="N445" s="76"/>
      <c r="O445" s="113"/>
      <c r="P445" s="114"/>
    </row>
    <row r="446" spans="1:16" ht="15.75" x14ac:dyDescent="0.2">
      <c r="A446" s="76"/>
      <c r="B446" s="113"/>
      <c r="C446" s="113"/>
      <c r="D446" s="113"/>
      <c r="E446" s="113"/>
      <c r="F446" s="113"/>
      <c r="G446" s="113"/>
      <c r="H446" s="113"/>
      <c r="I446" s="76"/>
      <c r="J446" s="76"/>
      <c r="K446" s="76"/>
      <c r="L446" s="76"/>
      <c r="M446" s="1"/>
      <c r="N446" s="1"/>
      <c r="O446" s="3"/>
      <c r="P446" s="114"/>
    </row>
    <row r="447" spans="1:16" ht="15.75" x14ac:dyDescent="0.2">
      <c r="A447" s="115"/>
      <c r="B447" s="432" t="s">
        <v>29</v>
      </c>
      <c r="C447" s="432"/>
      <c r="D447" s="432"/>
      <c r="E447" s="116"/>
      <c r="F447" s="116"/>
      <c r="G447" s="116"/>
      <c r="H447" s="115"/>
      <c r="I447" s="116" t="s">
        <v>30</v>
      </c>
      <c r="J447" s="115"/>
      <c r="K447" s="116"/>
      <c r="L447" s="116"/>
      <c r="M447" s="116"/>
      <c r="N447" s="116" t="s">
        <v>31</v>
      </c>
      <c r="O447" s="116"/>
      <c r="P447" s="117"/>
    </row>
    <row r="448" spans="1:16" ht="15.75" x14ac:dyDescent="0.2">
      <c r="A448" s="116"/>
      <c r="B448" s="427" t="s">
        <v>225</v>
      </c>
      <c r="C448" s="427"/>
      <c r="D448" s="427"/>
      <c r="E448" s="76"/>
      <c r="F448" s="76"/>
      <c r="G448" s="76"/>
      <c r="H448" s="115"/>
      <c r="I448" s="76" t="s">
        <v>278</v>
      </c>
      <c r="J448" s="115"/>
      <c r="K448" s="76"/>
      <c r="L448" s="76"/>
      <c r="M448" s="76"/>
      <c r="N448" s="76" t="s">
        <v>220</v>
      </c>
      <c r="O448" s="76"/>
      <c r="P448" s="117"/>
    </row>
    <row r="449" spans="1:16" ht="15.75" x14ac:dyDescent="0.2">
      <c r="A449" s="427" t="s">
        <v>223</v>
      </c>
      <c r="B449" s="427"/>
      <c r="C449" s="427"/>
      <c r="D449" s="427"/>
      <c r="E449" s="427"/>
      <c r="F449" s="76"/>
      <c r="G449" s="76"/>
      <c r="H449" s="115"/>
      <c r="I449" s="76" t="s">
        <v>240</v>
      </c>
      <c r="J449" s="115"/>
      <c r="K449" s="76"/>
      <c r="L449" s="76"/>
      <c r="M449" s="76"/>
      <c r="N449" s="76" t="s">
        <v>124</v>
      </c>
      <c r="O449" s="76"/>
      <c r="P449" s="117"/>
    </row>
    <row r="450" spans="1:16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</row>
    <row r="451" spans="1:16" x14ac:dyDescent="0.2">
      <c r="A451" s="467" t="s">
        <v>259</v>
      </c>
      <c r="B451" s="467"/>
      <c r="C451" s="467"/>
      <c r="D451" s="467"/>
      <c r="E451" s="467"/>
      <c r="F451"/>
      <c r="G451"/>
      <c r="H451"/>
      <c r="I451"/>
      <c r="J451"/>
      <c r="K451"/>
      <c r="L451"/>
      <c r="M451"/>
      <c r="N451"/>
      <c r="O451"/>
      <c r="P451"/>
    </row>
    <row r="455" spans="1:16" ht="15.75" x14ac:dyDescent="0.2">
      <c r="A455" s="427" t="s">
        <v>180</v>
      </c>
      <c r="B455" s="427"/>
      <c r="C455" s="427"/>
      <c r="D455" s="427"/>
      <c r="E455" s="427"/>
      <c r="F455" s="427"/>
      <c r="G455" s="427"/>
      <c r="H455" s="427"/>
      <c r="I455" s="427"/>
      <c r="J455" s="427"/>
      <c r="K455" s="427"/>
      <c r="L455" s="427"/>
      <c r="M455" s="427"/>
      <c r="N455" s="427"/>
      <c r="O455" s="427"/>
      <c r="P455" s="427"/>
    </row>
    <row r="456" spans="1:16" ht="15.75" x14ac:dyDescent="0.2">
      <c r="A456" s="427" t="s">
        <v>1</v>
      </c>
      <c r="B456" s="427"/>
      <c r="C456" s="427"/>
      <c r="D456" s="427"/>
      <c r="E456" s="427"/>
      <c r="F456" s="427"/>
      <c r="G456" s="427"/>
      <c r="H456" s="427"/>
      <c r="I456" s="427"/>
      <c r="J456" s="427"/>
      <c r="K456" s="427"/>
      <c r="L456" s="427"/>
      <c r="M456" s="427"/>
      <c r="N456" s="427"/>
      <c r="O456" s="427"/>
      <c r="P456" s="427"/>
    </row>
    <row r="457" spans="1:16" ht="15.75" x14ac:dyDescent="0.2">
      <c r="A457" s="427"/>
      <c r="B457" s="427"/>
      <c r="C457" s="427"/>
      <c r="D457" s="427"/>
      <c r="E457" s="427"/>
      <c r="F457" s="427"/>
      <c r="G457" s="427"/>
      <c r="H457" s="427"/>
      <c r="I457" s="427"/>
      <c r="J457" s="427"/>
      <c r="K457" s="427"/>
      <c r="L457" s="427"/>
      <c r="M457" s="427"/>
      <c r="N457" s="427"/>
      <c r="O457" s="427"/>
      <c r="P457" s="427"/>
    </row>
    <row r="458" spans="1:16" ht="15.75" x14ac:dyDescent="0.2">
      <c r="A458" s="455" t="s">
        <v>321</v>
      </c>
      <c r="B458" s="455"/>
      <c r="C458" s="455"/>
      <c r="D458" s="455"/>
      <c r="E458" s="455"/>
      <c r="F458" s="455"/>
      <c r="G458" s="455"/>
      <c r="H458" s="455"/>
      <c r="I458" s="455"/>
      <c r="J458" s="455"/>
      <c r="K458" s="455"/>
      <c r="L458" s="455"/>
      <c r="M458" s="455"/>
      <c r="N458" s="455"/>
      <c r="O458" s="455"/>
      <c r="P458" s="455"/>
    </row>
    <row r="459" spans="1:16" ht="15.75" x14ac:dyDescent="0.2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</row>
    <row r="460" spans="1:16" ht="16.5" thickBot="1" x14ac:dyDescent="0.25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</row>
    <row r="461" spans="1:16" ht="16.5" thickBot="1" x14ac:dyDescent="0.25">
      <c r="A461" s="78" t="s">
        <v>2</v>
      </c>
      <c r="B461" s="449" t="s">
        <v>152</v>
      </c>
      <c r="C461" s="450"/>
      <c r="D461" s="79" t="s">
        <v>3</v>
      </c>
      <c r="E461" s="449">
        <v>2010</v>
      </c>
      <c r="F461" s="451"/>
      <c r="G461" s="451"/>
      <c r="H461" s="450"/>
      <c r="I461" s="79" t="s">
        <v>4</v>
      </c>
      <c r="J461" s="80" t="s">
        <v>239</v>
      </c>
      <c r="K461" s="80"/>
      <c r="L461" s="80"/>
      <c r="M461" s="80" t="s">
        <v>5</v>
      </c>
      <c r="N461" s="449" t="s">
        <v>161</v>
      </c>
      <c r="O461" s="451"/>
      <c r="P461" s="452"/>
    </row>
    <row r="462" spans="1:16" ht="16.5" thickBot="1" x14ac:dyDescent="0.25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</row>
    <row r="463" spans="1:16" ht="16.5" thickBot="1" x14ac:dyDescent="0.25">
      <c r="A463" s="78" t="s">
        <v>6</v>
      </c>
      <c r="B463" s="449" t="s">
        <v>142</v>
      </c>
      <c r="C463" s="450"/>
      <c r="D463" s="79" t="s">
        <v>7</v>
      </c>
      <c r="E463" s="449" t="s">
        <v>143</v>
      </c>
      <c r="F463" s="451"/>
      <c r="G463" s="451"/>
      <c r="H463" s="450"/>
      <c r="I463" s="79" t="s">
        <v>8</v>
      </c>
      <c r="J463" s="80">
        <v>9</v>
      </c>
      <c r="K463" s="80"/>
      <c r="L463" s="80"/>
      <c r="M463" s="80" t="s">
        <v>9</v>
      </c>
      <c r="N463" s="80"/>
      <c r="O463" s="196"/>
      <c r="P463" s="197">
        <v>80</v>
      </c>
    </row>
    <row r="464" spans="1:16" ht="16.5" thickBot="1" x14ac:dyDescent="0.25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</row>
    <row r="465" spans="1:16" ht="16.5" thickBot="1" x14ac:dyDescent="0.25">
      <c r="A465" s="453" t="s">
        <v>10</v>
      </c>
      <c r="B465" s="454"/>
      <c r="C465" s="449" t="s">
        <v>181</v>
      </c>
      <c r="D465" s="451"/>
      <c r="E465" s="451"/>
      <c r="F465" s="451"/>
      <c r="G465" s="451"/>
      <c r="H465" s="451"/>
      <c r="I465" s="451"/>
      <c r="J465" s="451"/>
      <c r="K465" s="451"/>
      <c r="L465" s="451"/>
      <c r="M465" s="451"/>
      <c r="N465" s="451"/>
      <c r="O465" s="451"/>
      <c r="P465" s="452"/>
    </row>
    <row r="466" spans="1:16" ht="16.5" thickBot="1" x14ac:dyDescent="0.25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</row>
    <row r="467" spans="1:16" ht="16.5" thickBot="1" x14ac:dyDescent="0.25">
      <c r="A467" s="453" t="s">
        <v>11</v>
      </c>
      <c r="B467" s="454"/>
      <c r="C467" s="449" t="s">
        <v>234</v>
      </c>
      <c r="D467" s="451"/>
      <c r="E467" s="451"/>
      <c r="F467" s="451"/>
      <c r="G467" s="451"/>
      <c r="H467" s="451"/>
      <c r="I467" s="451"/>
      <c r="J467" s="451"/>
      <c r="K467" s="451"/>
      <c r="L467" s="451"/>
      <c r="M467" s="451"/>
      <c r="N467" s="451"/>
      <c r="O467" s="451"/>
      <c r="P467" s="452"/>
    </row>
    <row r="468" spans="1:16" ht="16.5" thickBot="1" x14ac:dyDescent="0.25">
      <c r="A468" s="81"/>
      <c r="B468" s="81"/>
      <c r="C468" s="81"/>
      <c r="D468" s="81"/>
      <c r="E468" s="81"/>
      <c r="F468" s="81"/>
      <c r="G468" s="81"/>
      <c r="H468" s="81"/>
      <c r="I468" s="81"/>
      <c r="J468" s="81"/>
      <c r="K468" s="81"/>
      <c r="L468" s="81"/>
      <c r="M468" s="81"/>
      <c r="N468" s="81"/>
      <c r="O468" s="81"/>
      <c r="P468" s="81"/>
    </row>
    <row r="469" spans="1:16" ht="16.5" thickBot="1" x14ac:dyDescent="0.25">
      <c r="A469" s="441" t="s">
        <v>12</v>
      </c>
      <c r="B469" s="443" t="s">
        <v>13</v>
      </c>
      <c r="C469" s="434"/>
      <c r="D469" s="444" t="s">
        <v>255</v>
      </c>
      <c r="E469" s="446" t="s">
        <v>15</v>
      </c>
      <c r="F469" s="447"/>
      <c r="G469" s="447"/>
      <c r="H469" s="447"/>
      <c r="I469" s="448"/>
      <c r="J469" s="444" t="s">
        <v>16</v>
      </c>
      <c r="K469" s="444" t="s">
        <v>17</v>
      </c>
      <c r="L469" s="446" t="s">
        <v>18</v>
      </c>
      <c r="M469" s="447"/>
      <c r="N469" s="448"/>
      <c r="O469" s="435" t="s">
        <v>115</v>
      </c>
      <c r="P469" s="436"/>
    </row>
    <row r="470" spans="1:16" ht="32.25" thickBot="1" x14ac:dyDescent="0.25">
      <c r="A470" s="442"/>
      <c r="B470" s="82" t="s">
        <v>19</v>
      </c>
      <c r="C470" s="83" t="s">
        <v>20</v>
      </c>
      <c r="D470" s="445"/>
      <c r="E470" s="84" t="s">
        <v>21</v>
      </c>
      <c r="F470" s="84" t="s">
        <v>22</v>
      </c>
      <c r="G470" s="85" t="s">
        <v>23</v>
      </c>
      <c r="H470" s="119" t="s">
        <v>24</v>
      </c>
      <c r="I470" s="86" t="s">
        <v>25</v>
      </c>
      <c r="J470" s="445"/>
      <c r="K470" s="445"/>
      <c r="L470" s="194" t="s">
        <v>258</v>
      </c>
      <c r="M470" s="85" t="s">
        <v>256</v>
      </c>
      <c r="N470" s="83" t="s">
        <v>257</v>
      </c>
      <c r="O470" s="437"/>
      <c r="P470" s="438"/>
    </row>
    <row r="471" spans="1:16" ht="15.75" x14ac:dyDescent="0.2">
      <c r="A471" s="165">
        <v>45742</v>
      </c>
      <c r="B471" s="172"/>
      <c r="C471" s="172">
        <v>450201</v>
      </c>
      <c r="D471" s="160"/>
      <c r="E471" s="96"/>
      <c r="F471" s="96"/>
      <c r="G471" s="166"/>
      <c r="H471" s="169"/>
      <c r="I471" s="175"/>
      <c r="J471" s="162"/>
      <c r="K471" s="99"/>
      <c r="L471" s="191"/>
      <c r="M471" s="94"/>
      <c r="N471" s="100"/>
      <c r="O471" s="428"/>
      <c r="P471" s="429"/>
    </row>
    <row r="472" spans="1:16" ht="15.75" x14ac:dyDescent="0.2">
      <c r="A472" s="165">
        <v>45748</v>
      </c>
      <c r="B472" s="172">
        <v>450201</v>
      </c>
      <c r="C472" s="172">
        <v>450480</v>
      </c>
      <c r="D472" s="160">
        <f>+C472-B472</f>
        <v>279</v>
      </c>
      <c r="E472" s="96" t="s">
        <v>326</v>
      </c>
      <c r="F472" s="96" t="s">
        <v>325</v>
      </c>
      <c r="G472" s="166">
        <v>41.753700000000002</v>
      </c>
      <c r="H472" s="169">
        <v>23.95</v>
      </c>
      <c r="I472" s="175">
        <f>G472*H472</f>
        <v>1000.001115</v>
      </c>
      <c r="J472" s="162">
        <f>D472/G472</f>
        <v>6.6820425495225573</v>
      </c>
      <c r="K472" s="99">
        <v>45748</v>
      </c>
      <c r="L472" s="191" t="s">
        <v>262</v>
      </c>
      <c r="M472" s="94" t="s">
        <v>156</v>
      </c>
      <c r="N472" s="100" t="s">
        <v>323</v>
      </c>
      <c r="O472" s="428" t="s">
        <v>237</v>
      </c>
      <c r="P472" s="429"/>
    </row>
    <row r="473" spans="1:16" ht="15.75" x14ac:dyDescent="0.2">
      <c r="A473" s="165">
        <v>45749</v>
      </c>
      <c r="B473" s="172">
        <v>450480</v>
      </c>
      <c r="C473" s="172">
        <v>450715</v>
      </c>
      <c r="D473" s="160">
        <f>+C473-B473</f>
        <v>235</v>
      </c>
      <c r="E473" s="96" t="s">
        <v>324</v>
      </c>
      <c r="F473" s="96" t="s">
        <v>327</v>
      </c>
      <c r="G473" s="166">
        <v>58.4589</v>
      </c>
      <c r="H473" s="169">
        <v>23.95</v>
      </c>
      <c r="I473" s="175">
        <f>G473*H473</f>
        <v>1400.090655</v>
      </c>
      <c r="J473" s="162">
        <f>D473/G473</f>
        <v>4.0199182673639084</v>
      </c>
      <c r="K473" s="99">
        <v>45749</v>
      </c>
      <c r="L473" s="191" t="s">
        <v>262</v>
      </c>
      <c r="M473" s="94" t="s">
        <v>156</v>
      </c>
      <c r="N473" s="100" t="s">
        <v>328</v>
      </c>
      <c r="O473" s="428" t="s">
        <v>241</v>
      </c>
      <c r="P473" s="429"/>
    </row>
    <row r="474" spans="1:16" ht="15.75" x14ac:dyDescent="0.2">
      <c r="A474" s="165">
        <v>45750</v>
      </c>
      <c r="B474" s="172">
        <v>450715</v>
      </c>
      <c r="C474" s="172">
        <v>450928</v>
      </c>
      <c r="D474" s="160">
        <f>+C474-B474</f>
        <v>213</v>
      </c>
      <c r="E474" s="96" t="s">
        <v>329</v>
      </c>
      <c r="F474" s="96" t="s">
        <v>330</v>
      </c>
      <c r="G474" s="166">
        <v>28.4008</v>
      </c>
      <c r="H474" s="169">
        <v>23.95</v>
      </c>
      <c r="I474" s="175">
        <f>G474*H474</f>
        <v>680.19916000000001</v>
      </c>
      <c r="J474" s="162">
        <f>D474/G474</f>
        <v>7.4997887383453987</v>
      </c>
      <c r="K474" s="99">
        <v>45750</v>
      </c>
      <c r="L474" s="191" t="s">
        <v>258</v>
      </c>
      <c r="M474" s="94" t="s">
        <v>262</v>
      </c>
      <c r="N474" s="100" t="s">
        <v>262</v>
      </c>
      <c r="O474" s="428" t="s">
        <v>331</v>
      </c>
      <c r="P474" s="429"/>
    </row>
    <row r="475" spans="1:16" ht="16.5" thickBot="1" x14ac:dyDescent="0.25">
      <c r="A475" s="93">
        <v>45754</v>
      </c>
      <c r="B475" s="172">
        <v>450928</v>
      </c>
      <c r="C475" s="172">
        <v>451306</v>
      </c>
      <c r="D475" s="160">
        <f>+C475-B475</f>
        <v>378</v>
      </c>
      <c r="E475" s="96" t="s">
        <v>332</v>
      </c>
      <c r="F475" s="96" t="s">
        <v>333</v>
      </c>
      <c r="G475" s="96">
        <v>62.630499999999998</v>
      </c>
      <c r="H475" s="97">
        <v>23.95</v>
      </c>
      <c r="I475" s="175">
        <f>G475*H475</f>
        <v>1500.0004749999998</v>
      </c>
      <c r="J475" s="162">
        <f>D475/G475</f>
        <v>6.0353980887906058</v>
      </c>
      <c r="K475" s="99">
        <v>45754</v>
      </c>
      <c r="L475" s="192" t="s">
        <v>262</v>
      </c>
      <c r="M475" s="184" t="s">
        <v>156</v>
      </c>
      <c r="N475" s="101" t="s">
        <v>334</v>
      </c>
      <c r="O475" s="468" t="s">
        <v>270</v>
      </c>
      <c r="P475" s="469"/>
    </row>
    <row r="476" spans="1:16" ht="16.5" thickBot="1" x14ac:dyDescent="0.25">
      <c r="A476" s="232" t="s">
        <v>28</v>
      </c>
      <c r="B476" s="104"/>
      <c r="C476" s="105"/>
      <c r="D476" s="106">
        <f>SUM(D471:D475)</f>
        <v>1105</v>
      </c>
      <c r="E476" s="107"/>
      <c r="F476" s="107"/>
      <c r="G476" s="118">
        <f>SUM(G471:G475)</f>
        <v>191.2439</v>
      </c>
      <c r="H476" s="105"/>
      <c r="I476" s="118">
        <f>SUM(I471:I475)</f>
        <v>4580.2914049999999</v>
      </c>
      <c r="J476" s="109">
        <f>D476/G476</f>
        <v>5.7779620683326369</v>
      </c>
      <c r="K476" s="110"/>
      <c r="L476" s="193"/>
      <c r="M476" s="111"/>
      <c r="N476" s="112"/>
      <c r="O476" s="430"/>
      <c r="P476" s="431"/>
    </row>
    <row r="477" spans="1:16" ht="15.75" x14ac:dyDescent="0.2">
      <c r="A477" s="76"/>
      <c r="B477" s="113"/>
      <c r="C477" s="113"/>
      <c r="D477" s="113"/>
      <c r="E477" s="113"/>
      <c r="F477" s="113"/>
      <c r="G477" s="113"/>
      <c r="H477" s="113"/>
      <c r="I477" s="76"/>
      <c r="J477" s="76"/>
      <c r="K477" s="76"/>
      <c r="L477" s="76"/>
      <c r="M477" s="76"/>
      <c r="N477" s="76"/>
      <c r="O477" s="113"/>
      <c r="P477" s="114"/>
    </row>
    <row r="478" spans="1:16" ht="15.75" x14ac:dyDescent="0.2">
      <c r="A478" s="76"/>
      <c r="B478" s="113"/>
      <c r="C478" s="113"/>
      <c r="D478" s="113"/>
      <c r="E478" s="113"/>
      <c r="F478" s="113"/>
      <c r="G478" s="113"/>
      <c r="H478" s="113"/>
      <c r="I478" s="76"/>
      <c r="J478" s="76"/>
      <c r="K478" s="76"/>
      <c r="L478" s="76"/>
      <c r="M478" s="76"/>
      <c r="N478" s="76"/>
      <c r="O478" s="113"/>
      <c r="P478" s="114"/>
    </row>
    <row r="479" spans="1:16" ht="15.75" x14ac:dyDescent="0.2">
      <c r="A479" s="76"/>
      <c r="B479" s="113"/>
      <c r="C479" s="113"/>
      <c r="D479" s="113"/>
      <c r="E479" s="113"/>
      <c r="F479" s="113"/>
      <c r="G479" s="113"/>
      <c r="H479" s="113"/>
      <c r="I479" s="76"/>
      <c r="J479" s="76"/>
      <c r="K479" s="76"/>
      <c r="L479" s="76"/>
      <c r="M479" s="1"/>
      <c r="N479" s="1"/>
      <c r="O479" s="3"/>
      <c r="P479" s="114"/>
    </row>
    <row r="480" spans="1:16" ht="15.75" x14ac:dyDescent="0.2">
      <c r="A480" s="115"/>
      <c r="B480" s="432" t="s">
        <v>29</v>
      </c>
      <c r="C480" s="432"/>
      <c r="D480" s="432"/>
      <c r="E480" s="116"/>
      <c r="F480" s="116"/>
      <c r="G480" s="116"/>
      <c r="H480" s="115"/>
      <c r="I480" s="116" t="s">
        <v>30</v>
      </c>
      <c r="J480" s="115"/>
      <c r="K480" s="116"/>
      <c r="L480" s="116"/>
      <c r="M480" s="116"/>
      <c r="N480" s="116" t="s">
        <v>31</v>
      </c>
      <c r="O480" s="116"/>
      <c r="P480" s="117"/>
    </row>
    <row r="481" spans="1:16" ht="15.75" x14ac:dyDescent="0.2">
      <c r="A481" s="116"/>
      <c r="B481" s="427" t="s">
        <v>225</v>
      </c>
      <c r="C481" s="427"/>
      <c r="D481" s="427"/>
      <c r="E481" s="76"/>
      <c r="F481" s="76"/>
      <c r="G481" s="76"/>
      <c r="H481" s="115"/>
      <c r="I481" s="76" t="s">
        <v>278</v>
      </c>
      <c r="J481" s="115"/>
      <c r="K481" s="76"/>
      <c r="L481" s="76"/>
      <c r="M481" s="76"/>
      <c r="N481" s="76" t="s">
        <v>220</v>
      </c>
      <c r="O481" s="76"/>
      <c r="P481" s="117"/>
    </row>
    <row r="482" spans="1:16" ht="15.75" x14ac:dyDescent="0.2">
      <c r="A482" s="427" t="s">
        <v>223</v>
      </c>
      <c r="B482" s="427"/>
      <c r="C482" s="427"/>
      <c r="D482" s="427"/>
      <c r="E482" s="427"/>
      <c r="F482" s="76"/>
      <c r="G482" s="76"/>
      <c r="H482" s="115"/>
      <c r="I482" s="76" t="s">
        <v>240</v>
      </c>
      <c r="J482" s="115"/>
      <c r="K482" s="76"/>
      <c r="L482" s="76"/>
      <c r="M482" s="76"/>
      <c r="N482" s="76" t="s">
        <v>124</v>
      </c>
      <c r="O482" s="76"/>
      <c r="P482" s="117"/>
    </row>
    <row r="483" spans="1:16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</row>
    <row r="484" spans="1:16" x14ac:dyDescent="0.2">
      <c r="A484" s="467" t="s">
        <v>259</v>
      </c>
      <c r="B484" s="467"/>
      <c r="C484" s="467"/>
      <c r="D484" s="467"/>
      <c r="E484" s="467"/>
      <c r="F484"/>
      <c r="G484"/>
      <c r="H484"/>
      <c r="I484"/>
      <c r="J484"/>
      <c r="K484"/>
      <c r="L484"/>
      <c r="M484"/>
      <c r="N484"/>
      <c r="O484"/>
      <c r="P484"/>
    </row>
    <row r="490" spans="1:16" ht="15.75" x14ac:dyDescent="0.2">
      <c r="A490" s="427" t="s">
        <v>180</v>
      </c>
      <c r="B490" s="427"/>
      <c r="C490" s="427"/>
      <c r="D490" s="427"/>
      <c r="E490" s="427"/>
      <c r="F490" s="427"/>
      <c r="G490" s="427"/>
      <c r="H490" s="427"/>
      <c r="I490" s="427"/>
      <c r="J490" s="427"/>
      <c r="K490" s="427"/>
      <c r="L490" s="427"/>
      <c r="M490" s="427"/>
      <c r="N490" s="427"/>
      <c r="O490" s="427"/>
      <c r="P490" s="427"/>
    </row>
    <row r="491" spans="1:16" ht="15.75" x14ac:dyDescent="0.2">
      <c r="A491" s="427" t="s">
        <v>1</v>
      </c>
      <c r="B491" s="427"/>
      <c r="C491" s="427"/>
      <c r="D491" s="427"/>
      <c r="E491" s="427"/>
      <c r="F491" s="427"/>
      <c r="G491" s="427"/>
      <c r="H491" s="427"/>
      <c r="I491" s="427"/>
      <c r="J491" s="427"/>
      <c r="K491" s="427"/>
      <c r="L491" s="427"/>
      <c r="M491" s="427"/>
      <c r="N491" s="427"/>
      <c r="O491" s="427"/>
      <c r="P491" s="427"/>
    </row>
    <row r="492" spans="1:16" ht="15.75" x14ac:dyDescent="0.2">
      <c r="A492" s="427"/>
      <c r="B492" s="427"/>
      <c r="C492" s="427"/>
      <c r="D492" s="427"/>
      <c r="E492" s="427"/>
      <c r="F492" s="427"/>
      <c r="G492" s="427"/>
      <c r="H492" s="427"/>
      <c r="I492" s="427"/>
      <c r="J492" s="427"/>
      <c r="K492" s="427"/>
      <c r="L492" s="427"/>
      <c r="M492" s="427"/>
      <c r="N492" s="427"/>
      <c r="O492" s="427"/>
      <c r="P492" s="427"/>
    </row>
    <row r="493" spans="1:16" ht="15.75" x14ac:dyDescent="0.2">
      <c r="A493" s="455" t="s">
        <v>321</v>
      </c>
      <c r="B493" s="455"/>
      <c r="C493" s="455"/>
      <c r="D493" s="455"/>
      <c r="E493" s="455"/>
      <c r="F493" s="455"/>
      <c r="G493" s="455"/>
      <c r="H493" s="455"/>
      <c r="I493" s="455"/>
      <c r="J493" s="455"/>
      <c r="K493" s="455"/>
      <c r="L493" s="455"/>
      <c r="M493" s="455"/>
      <c r="N493" s="455"/>
      <c r="O493" s="455"/>
      <c r="P493" s="455"/>
    </row>
    <row r="494" spans="1:16" ht="15.75" x14ac:dyDescent="0.2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</row>
    <row r="495" spans="1:16" ht="16.5" thickBot="1" x14ac:dyDescent="0.25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</row>
    <row r="496" spans="1:16" ht="16.5" thickBot="1" x14ac:dyDescent="0.25">
      <c r="A496" s="78" t="s">
        <v>2</v>
      </c>
      <c r="B496" s="449" t="s">
        <v>152</v>
      </c>
      <c r="C496" s="450"/>
      <c r="D496" s="79" t="s">
        <v>3</v>
      </c>
      <c r="E496" s="449">
        <v>2010</v>
      </c>
      <c r="F496" s="451"/>
      <c r="G496" s="451"/>
      <c r="H496" s="450"/>
      <c r="I496" s="79" t="s">
        <v>4</v>
      </c>
      <c r="J496" s="80" t="s">
        <v>239</v>
      </c>
      <c r="K496" s="80"/>
      <c r="L496" s="80"/>
      <c r="M496" s="80" t="s">
        <v>5</v>
      </c>
      <c r="N496" s="449" t="s">
        <v>161</v>
      </c>
      <c r="O496" s="451"/>
      <c r="P496" s="452"/>
    </row>
    <row r="497" spans="1:16" ht="16.5" thickBot="1" x14ac:dyDescent="0.25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</row>
    <row r="498" spans="1:16" ht="16.5" thickBot="1" x14ac:dyDescent="0.25">
      <c r="A498" s="78" t="s">
        <v>6</v>
      </c>
      <c r="B498" s="449" t="s">
        <v>142</v>
      </c>
      <c r="C498" s="450"/>
      <c r="D498" s="79" t="s">
        <v>7</v>
      </c>
      <c r="E498" s="449" t="s">
        <v>143</v>
      </c>
      <c r="F498" s="451"/>
      <c r="G498" s="451"/>
      <c r="H498" s="450"/>
      <c r="I498" s="79" t="s">
        <v>8</v>
      </c>
      <c r="J498" s="80">
        <v>9</v>
      </c>
      <c r="K498" s="80"/>
      <c r="L498" s="80"/>
      <c r="M498" s="80" t="s">
        <v>9</v>
      </c>
      <c r="N498" s="80"/>
      <c r="O498" s="196"/>
      <c r="P498" s="197">
        <v>80</v>
      </c>
    </row>
    <row r="499" spans="1:16" ht="16.5" thickBot="1" x14ac:dyDescent="0.25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</row>
    <row r="500" spans="1:16" ht="16.5" thickBot="1" x14ac:dyDescent="0.25">
      <c r="A500" s="453" t="s">
        <v>10</v>
      </c>
      <c r="B500" s="454"/>
      <c r="C500" s="449" t="s">
        <v>181</v>
      </c>
      <c r="D500" s="451"/>
      <c r="E500" s="451"/>
      <c r="F500" s="451"/>
      <c r="G500" s="451"/>
      <c r="H500" s="451"/>
      <c r="I500" s="451"/>
      <c r="J500" s="451"/>
      <c r="K500" s="451"/>
      <c r="L500" s="451"/>
      <c r="M500" s="451"/>
      <c r="N500" s="451"/>
      <c r="O500" s="451"/>
      <c r="P500" s="452"/>
    </row>
    <row r="501" spans="1:16" ht="16.5" thickBot="1" x14ac:dyDescent="0.25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</row>
    <row r="502" spans="1:16" ht="16.5" thickBot="1" x14ac:dyDescent="0.25">
      <c r="A502" s="453" t="s">
        <v>11</v>
      </c>
      <c r="B502" s="454"/>
      <c r="C502" s="449" t="s">
        <v>234</v>
      </c>
      <c r="D502" s="451"/>
      <c r="E502" s="451"/>
      <c r="F502" s="451"/>
      <c r="G502" s="451"/>
      <c r="H502" s="451"/>
      <c r="I502" s="451"/>
      <c r="J502" s="451"/>
      <c r="K502" s="451"/>
      <c r="L502" s="451"/>
      <c r="M502" s="451"/>
      <c r="N502" s="451"/>
      <c r="O502" s="451"/>
      <c r="P502" s="452"/>
    </row>
    <row r="503" spans="1:16" ht="16.5" thickBot="1" x14ac:dyDescent="0.25">
      <c r="A503" s="81"/>
      <c r="B503" s="81"/>
      <c r="C503" s="81"/>
      <c r="D503" s="81"/>
      <c r="E503" s="81"/>
      <c r="F503" s="81"/>
      <c r="G503" s="81"/>
      <c r="H503" s="81"/>
      <c r="I503" s="81"/>
      <c r="J503" s="81"/>
      <c r="K503" s="81"/>
      <c r="L503" s="81"/>
      <c r="M503" s="81"/>
      <c r="N503" s="81"/>
      <c r="O503" s="81"/>
      <c r="P503" s="81"/>
    </row>
    <row r="504" spans="1:16" ht="16.5" thickBot="1" x14ac:dyDescent="0.25">
      <c r="A504" s="441" t="s">
        <v>12</v>
      </c>
      <c r="B504" s="443" t="s">
        <v>13</v>
      </c>
      <c r="C504" s="434"/>
      <c r="D504" s="444" t="s">
        <v>255</v>
      </c>
      <c r="E504" s="446" t="s">
        <v>15</v>
      </c>
      <c r="F504" s="447"/>
      <c r="G504" s="447"/>
      <c r="H504" s="447"/>
      <c r="I504" s="448"/>
      <c r="J504" s="444" t="s">
        <v>16</v>
      </c>
      <c r="K504" s="444" t="s">
        <v>17</v>
      </c>
      <c r="L504" s="446" t="s">
        <v>18</v>
      </c>
      <c r="M504" s="447"/>
      <c r="N504" s="448"/>
      <c r="O504" s="435" t="s">
        <v>115</v>
      </c>
      <c r="P504" s="436"/>
    </row>
    <row r="505" spans="1:16" ht="32.25" thickBot="1" x14ac:dyDescent="0.25">
      <c r="A505" s="442"/>
      <c r="B505" s="82" t="s">
        <v>19</v>
      </c>
      <c r="C505" s="83" t="s">
        <v>20</v>
      </c>
      <c r="D505" s="445"/>
      <c r="E505" s="84" t="s">
        <v>21</v>
      </c>
      <c r="F505" s="84" t="s">
        <v>22</v>
      </c>
      <c r="G505" s="85" t="s">
        <v>23</v>
      </c>
      <c r="H505" s="119" t="s">
        <v>24</v>
      </c>
      <c r="I505" s="86" t="s">
        <v>25</v>
      </c>
      <c r="J505" s="445"/>
      <c r="K505" s="445"/>
      <c r="L505" s="194" t="s">
        <v>258</v>
      </c>
      <c r="M505" s="85" t="s">
        <v>256</v>
      </c>
      <c r="N505" s="83" t="s">
        <v>257</v>
      </c>
      <c r="O505" s="437"/>
      <c r="P505" s="438"/>
    </row>
    <row r="506" spans="1:16" ht="15.75" x14ac:dyDescent="0.2">
      <c r="A506" s="93">
        <v>45754</v>
      </c>
      <c r="B506" s="172"/>
      <c r="C506" s="172">
        <v>451306</v>
      </c>
      <c r="D506" s="160"/>
      <c r="E506" s="96"/>
      <c r="F506" s="96"/>
      <c r="G506" s="166"/>
      <c r="H506" s="169"/>
      <c r="I506" s="175"/>
      <c r="J506" s="162"/>
      <c r="K506" s="99"/>
      <c r="L506" s="191"/>
      <c r="M506" s="94"/>
      <c r="N506" s="100"/>
      <c r="O506" s="428"/>
      <c r="P506" s="429"/>
    </row>
    <row r="507" spans="1:16" ht="15.75" x14ac:dyDescent="0.2">
      <c r="A507" s="165">
        <v>45758</v>
      </c>
      <c r="B507" s="172">
        <v>451306</v>
      </c>
      <c r="C507" s="172">
        <v>451706</v>
      </c>
      <c r="D507" s="160">
        <f>+C507-B507</f>
        <v>400</v>
      </c>
      <c r="E507" s="96" t="s">
        <v>384</v>
      </c>
      <c r="F507" s="96" t="s">
        <v>380</v>
      </c>
      <c r="G507" s="166">
        <v>75.156599999999997</v>
      </c>
      <c r="H507" s="169">
        <v>23.95</v>
      </c>
      <c r="I507" s="175">
        <f>G507*H507</f>
        <v>1800.0005699999999</v>
      </c>
      <c r="J507" s="162">
        <f>D507/G507</f>
        <v>5.3222205368523854</v>
      </c>
      <c r="K507" s="99">
        <v>45758</v>
      </c>
      <c r="L507" s="191" t="s">
        <v>262</v>
      </c>
      <c r="M507" s="94" t="s">
        <v>156</v>
      </c>
      <c r="N507" s="100" t="s">
        <v>318</v>
      </c>
      <c r="O507" s="428" t="s">
        <v>272</v>
      </c>
      <c r="P507" s="429"/>
    </row>
    <row r="508" spans="1:16" ht="15.75" x14ac:dyDescent="0.2">
      <c r="A508" s="165"/>
      <c r="B508" s="172"/>
      <c r="C508" s="172"/>
      <c r="D508" s="160">
        <f>+C508-B508</f>
        <v>0</v>
      </c>
      <c r="E508" s="96"/>
      <c r="F508" s="96"/>
      <c r="G508" s="166"/>
      <c r="H508" s="169"/>
      <c r="I508" s="175">
        <f>G508*H508</f>
        <v>0</v>
      </c>
      <c r="J508" s="162" t="e">
        <f>D508/G508</f>
        <v>#DIV/0!</v>
      </c>
      <c r="K508" s="99"/>
      <c r="L508" s="191"/>
      <c r="M508" s="94"/>
      <c r="N508" s="100"/>
      <c r="O508" s="428"/>
      <c r="P508" s="429"/>
    </row>
    <row r="509" spans="1:16" ht="15.75" x14ac:dyDescent="0.2">
      <c r="A509" s="165"/>
      <c r="B509" s="166"/>
      <c r="C509" s="166"/>
      <c r="D509" s="160">
        <f>+C509-B509</f>
        <v>0</v>
      </c>
      <c r="E509" s="96"/>
      <c r="F509" s="96"/>
      <c r="G509" s="166"/>
      <c r="H509" s="169"/>
      <c r="I509" s="175">
        <f>G509*H509</f>
        <v>0</v>
      </c>
      <c r="J509" s="162" t="e">
        <f>D509/G509</f>
        <v>#DIV/0!</v>
      </c>
      <c r="K509" s="99"/>
      <c r="L509" s="191"/>
      <c r="M509" s="94"/>
      <c r="N509" s="100"/>
      <c r="O509" s="428"/>
      <c r="P509" s="429"/>
    </row>
    <row r="510" spans="1:16" ht="16.5" thickBot="1" x14ac:dyDescent="0.25">
      <c r="A510" s="93"/>
      <c r="B510" s="132"/>
      <c r="C510" s="132"/>
      <c r="D510" s="133"/>
      <c r="E510" s="96"/>
      <c r="F510" s="96"/>
      <c r="G510" s="96"/>
      <c r="H510" s="97"/>
      <c r="I510" s="91"/>
      <c r="J510" s="98"/>
      <c r="K510" s="92"/>
      <c r="L510" s="192"/>
      <c r="M510" s="184"/>
      <c r="N510" s="101"/>
      <c r="O510" s="468"/>
      <c r="P510" s="469"/>
    </row>
    <row r="511" spans="1:16" ht="16.5" thickBot="1" x14ac:dyDescent="0.25">
      <c r="A511" s="251" t="s">
        <v>28</v>
      </c>
      <c r="B511" s="104"/>
      <c r="C511" s="105"/>
      <c r="D511" s="106">
        <f>SUM(D506:D510)</f>
        <v>400</v>
      </c>
      <c r="E511" s="107"/>
      <c r="F511" s="107"/>
      <c r="G511" s="118">
        <f>SUM(G506:G510)</f>
        <v>75.156599999999997</v>
      </c>
      <c r="H511" s="105"/>
      <c r="I511" s="118">
        <f>SUM(I506:I510)</f>
        <v>1800.0005699999999</v>
      </c>
      <c r="J511" s="109">
        <f>D511/G511</f>
        <v>5.3222205368523854</v>
      </c>
      <c r="K511" s="110"/>
      <c r="L511" s="193"/>
      <c r="M511" s="111"/>
      <c r="N511" s="112"/>
      <c r="O511" s="430"/>
      <c r="P511" s="431"/>
    </row>
    <row r="512" spans="1:16" ht="15.75" x14ac:dyDescent="0.2">
      <c r="A512" s="76"/>
      <c r="B512" s="113"/>
      <c r="C512" s="113"/>
      <c r="D512" s="113"/>
      <c r="E512" s="113"/>
      <c r="F512" s="113"/>
      <c r="G512" s="113"/>
      <c r="H512" s="113"/>
      <c r="I512" s="76"/>
      <c r="J512" s="76"/>
      <c r="K512" s="76"/>
      <c r="L512" s="76"/>
      <c r="M512" s="76"/>
      <c r="N512" s="76"/>
      <c r="O512" s="113"/>
      <c r="P512" s="114"/>
    </row>
    <row r="513" spans="1:16" ht="15.75" x14ac:dyDescent="0.2">
      <c r="A513" s="76"/>
      <c r="B513" s="113"/>
      <c r="C513" s="113"/>
      <c r="D513" s="113"/>
      <c r="E513" s="113"/>
      <c r="F513" s="113"/>
      <c r="G513" s="113"/>
      <c r="H513" s="113"/>
      <c r="I513" s="76"/>
      <c r="J513" s="76"/>
      <c r="K513" s="76"/>
      <c r="L513" s="76"/>
      <c r="M513" s="76"/>
      <c r="N513" s="76"/>
      <c r="O513" s="113"/>
      <c r="P513" s="114"/>
    </row>
    <row r="514" spans="1:16" ht="15.75" x14ac:dyDescent="0.2">
      <c r="A514" s="76"/>
      <c r="B514" s="113"/>
      <c r="C514" s="113"/>
      <c r="D514" s="113"/>
      <c r="E514" s="113"/>
      <c r="F514" s="113"/>
      <c r="G514" s="113"/>
      <c r="H514" s="113"/>
      <c r="I514" s="76"/>
      <c r="J514" s="76"/>
      <c r="K514" s="76"/>
      <c r="L514" s="76"/>
      <c r="M514" s="1"/>
      <c r="N514" s="1"/>
      <c r="O514" s="3"/>
      <c r="P514" s="114"/>
    </row>
    <row r="515" spans="1:16" ht="15.75" x14ac:dyDescent="0.2">
      <c r="A515" s="115"/>
      <c r="B515" s="432" t="s">
        <v>29</v>
      </c>
      <c r="C515" s="432"/>
      <c r="D515" s="432"/>
      <c r="E515" s="116"/>
      <c r="F515" s="116"/>
      <c r="G515" s="116"/>
      <c r="H515" s="115"/>
      <c r="I515" s="116" t="s">
        <v>30</v>
      </c>
      <c r="J515" s="115"/>
      <c r="K515" s="116"/>
      <c r="L515" s="116"/>
      <c r="M515" s="116"/>
      <c r="N515" s="116" t="s">
        <v>31</v>
      </c>
      <c r="O515" s="116"/>
      <c r="P515" s="117"/>
    </row>
    <row r="516" spans="1:16" ht="15.75" x14ac:dyDescent="0.2">
      <c r="A516" s="116"/>
      <c r="B516" s="427" t="s">
        <v>225</v>
      </c>
      <c r="C516" s="427"/>
      <c r="D516" s="427"/>
      <c r="E516" s="76"/>
      <c r="F516" s="76"/>
      <c r="G516" s="76"/>
      <c r="H516" s="115"/>
      <c r="I516" s="76" t="s">
        <v>278</v>
      </c>
      <c r="J516" s="115"/>
      <c r="K516" s="76"/>
      <c r="L516" s="76"/>
      <c r="M516" s="76"/>
      <c r="N516" s="76" t="s">
        <v>220</v>
      </c>
      <c r="O516" s="76"/>
      <c r="P516" s="117"/>
    </row>
    <row r="517" spans="1:16" ht="15.75" x14ac:dyDescent="0.2">
      <c r="A517" s="427" t="s">
        <v>223</v>
      </c>
      <c r="B517" s="427"/>
      <c r="C517" s="427"/>
      <c r="D517" s="427"/>
      <c r="E517" s="427"/>
      <c r="F517" s="76"/>
      <c r="G517" s="76"/>
      <c r="H517" s="115"/>
      <c r="I517" s="76" t="s">
        <v>240</v>
      </c>
      <c r="J517" s="115"/>
      <c r="K517" s="76"/>
      <c r="L517" s="76"/>
      <c r="M517" s="76"/>
      <c r="N517" s="76" t="s">
        <v>124</v>
      </c>
      <c r="O517" s="76"/>
      <c r="P517" s="117"/>
    </row>
    <row r="518" spans="1:16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</row>
    <row r="519" spans="1:16" x14ac:dyDescent="0.2">
      <c r="A519" s="467" t="s">
        <v>259</v>
      </c>
      <c r="B519" s="467"/>
      <c r="C519" s="467"/>
      <c r="D519" s="467"/>
      <c r="E519" s="467"/>
      <c r="F519"/>
      <c r="G519"/>
      <c r="H519"/>
      <c r="I519"/>
      <c r="J519"/>
      <c r="K519"/>
      <c r="L519"/>
      <c r="M519"/>
      <c r="N519"/>
      <c r="O519"/>
      <c r="P519"/>
    </row>
    <row r="523" spans="1:16" ht="15.75" x14ac:dyDescent="0.2">
      <c r="A523" s="427" t="s">
        <v>180</v>
      </c>
      <c r="B523" s="427"/>
      <c r="C523" s="427"/>
      <c r="D523" s="427"/>
      <c r="E523" s="427"/>
      <c r="F523" s="427"/>
      <c r="G523" s="427"/>
      <c r="H523" s="427"/>
      <c r="I523" s="427"/>
      <c r="J523" s="427"/>
      <c r="K523" s="427"/>
      <c r="L523" s="427"/>
      <c r="M523" s="427"/>
      <c r="N523" s="427"/>
      <c r="O523" s="427"/>
      <c r="P523" s="427"/>
    </row>
    <row r="524" spans="1:16" ht="15.75" x14ac:dyDescent="0.2">
      <c r="A524" s="427" t="s">
        <v>1</v>
      </c>
      <c r="B524" s="427"/>
      <c r="C524" s="427"/>
      <c r="D524" s="427"/>
      <c r="E524" s="427"/>
      <c r="F524" s="427"/>
      <c r="G524" s="427"/>
      <c r="H524" s="427"/>
      <c r="I524" s="427"/>
      <c r="J524" s="427"/>
      <c r="K524" s="427"/>
      <c r="L524" s="427"/>
      <c r="M524" s="427"/>
      <c r="N524" s="427"/>
      <c r="O524" s="427"/>
      <c r="P524" s="427"/>
    </row>
    <row r="525" spans="1:16" ht="15.75" x14ac:dyDescent="0.2">
      <c r="A525" s="427"/>
      <c r="B525" s="427"/>
      <c r="C525" s="427"/>
      <c r="D525" s="427"/>
      <c r="E525" s="427"/>
      <c r="F525" s="427"/>
      <c r="G525" s="427"/>
      <c r="H525" s="427"/>
      <c r="I525" s="427"/>
      <c r="J525" s="427"/>
      <c r="K525" s="427"/>
      <c r="L525" s="427"/>
      <c r="M525" s="427"/>
      <c r="N525" s="427"/>
      <c r="O525" s="427"/>
      <c r="P525" s="427"/>
    </row>
    <row r="526" spans="1:16" ht="15.75" x14ac:dyDescent="0.2">
      <c r="A526" s="455" t="s">
        <v>321</v>
      </c>
      <c r="B526" s="455"/>
      <c r="C526" s="455"/>
      <c r="D526" s="455"/>
      <c r="E526" s="455"/>
      <c r="F526" s="455"/>
      <c r="G526" s="455"/>
      <c r="H526" s="455"/>
      <c r="I526" s="455"/>
      <c r="J526" s="455"/>
      <c r="K526" s="455"/>
      <c r="L526" s="455"/>
      <c r="M526" s="455"/>
      <c r="N526" s="455"/>
      <c r="O526" s="455"/>
      <c r="P526" s="455"/>
    </row>
    <row r="527" spans="1:16" ht="15.75" x14ac:dyDescent="0.2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</row>
    <row r="528" spans="1:16" ht="16.5" thickBot="1" x14ac:dyDescent="0.25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</row>
    <row r="529" spans="1:16" ht="16.5" thickBot="1" x14ac:dyDescent="0.25">
      <c r="A529" s="78" t="s">
        <v>2</v>
      </c>
      <c r="B529" s="449" t="s">
        <v>152</v>
      </c>
      <c r="C529" s="450"/>
      <c r="D529" s="79" t="s">
        <v>3</v>
      </c>
      <c r="E529" s="449">
        <v>2010</v>
      </c>
      <c r="F529" s="451"/>
      <c r="G529" s="451"/>
      <c r="H529" s="450"/>
      <c r="I529" s="79" t="s">
        <v>4</v>
      </c>
      <c r="J529" s="80" t="s">
        <v>239</v>
      </c>
      <c r="K529" s="80"/>
      <c r="L529" s="80"/>
      <c r="M529" s="80" t="s">
        <v>5</v>
      </c>
      <c r="N529" s="449" t="s">
        <v>161</v>
      </c>
      <c r="O529" s="451"/>
      <c r="P529" s="452"/>
    </row>
    <row r="530" spans="1:16" ht="16.5" thickBot="1" x14ac:dyDescent="0.25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</row>
    <row r="531" spans="1:16" ht="16.5" thickBot="1" x14ac:dyDescent="0.25">
      <c r="A531" s="78" t="s">
        <v>6</v>
      </c>
      <c r="B531" s="449" t="s">
        <v>142</v>
      </c>
      <c r="C531" s="450"/>
      <c r="D531" s="79" t="s">
        <v>7</v>
      </c>
      <c r="E531" s="449" t="s">
        <v>143</v>
      </c>
      <c r="F531" s="451"/>
      <c r="G531" s="451"/>
      <c r="H531" s="450"/>
      <c r="I531" s="79" t="s">
        <v>8</v>
      </c>
      <c r="J531" s="80">
        <v>9</v>
      </c>
      <c r="K531" s="80"/>
      <c r="L531" s="80"/>
      <c r="M531" s="80" t="s">
        <v>9</v>
      </c>
      <c r="N531" s="80"/>
      <c r="O531" s="196"/>
      <c r="P531" s="197">
        <v>80</v>
      </c>
    </row>
    <row r="532" spans="1:16" ht="16.5" thickBot="1" x14ac:dyDescent="0.25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</row>
    <row r="533" spans="1:16" ht="16.5" thickBot="1" x14ac:dyDescent="0.25">
      <c r="A533" s="453" t="s">
        <v>10</v>
      </c>
      <c r="B533" s="454"/>
      <c r="C533" s="449" t="s">
        <v>181</v>
      </c>
      <c r="D533" s="451"/>
      <c r="E533" s="451"/>
      <c r="F533" s="451"/>
      <c r="G533" s="451"/>
      <c r="H533" s="451"/>
      <c r="I533" s="451"/>
      <c r="J533" s="451"/>
      <c r="K533" s="451"/>
      <c r="L533" s="451"/>
      <c r="M533" s="451"/>
      <c r="N533" s="451"/>
      <c r="O533" s="451"/>
      <c r="P533" s="452"/>
    </row>
    <row r="534" spans="1:16" ht="16.5" thickBot="1" x14ac:dyDescent="0.25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</row>
    <row r="535" spans="1:16" ht="16.5" thickBot="1" x14ac:dyDescent="0.25">
      <c r="A535" s="453" t="s">
        <v>11</v>
      </c>
      <c r="B535" s="454"/>
      <c r="C535" s="449" t="s">
        <v>234</v>
      </c>
      <c r="D535" s="451"/>
      <c r="E535" s="451"/>
      <c r="F535" s="451"/>
      <c r="G535" s="451"/>
      <c r="H535" s="451"/>
      <c r="I535" s="451"/>
      <c r="J535" s="451"/>
      <c r="K535" s="451"/>
      <c r="L535" s="451"/>
      <c r="M535" s="451"/>
      <c r="N535" s="451"/>
      <c r="O535" s="451"/>
      <c r="P535" s="452"/>
    </row>
    <row r="536" spans="1:16" ht="16.5" thickBot="1" x14ac:dyDescent="0.25">
      <c r="A536" s="81"/>
      <c r="B536" s="81"/>
      <c r="C536" s="81"/>
      <c r="D536" s="81"/>
      <c r="E536" s="81"/>
      <c r="F536" s="81"/>
      <c r="G536" s="81"/>
      <c r="H536" s="81"/>
      <c r="I536" s="81"/>
      <c r="J536" s="81"/>
      <c r="K536" s="81"/>
      <c r="L536" s="81"/>
      <c r="M536" s="81"/>
      <c r="N536" s="81"/>
      <c r="O536" s="81"/>
      <c r="P536" s="81"/>
    </row>
    <row r="537" spans="1:16" ht="16.5" thickBot="1" x14ac:dyDescent="0.25">
      <c r="A537" s="441" t="s">
        <v>12</v>
      </c>
      <c r="B537" s="443" t="s">
        <v>13</v>
      </c>
      <c r="C537" s="434"/>
      <c r="D537" s="444" t="s">
        <v>255</v>
      </c>
      <c r="E537" s="446" t="s">
        <v>15</v>
      </c>
      <c r="F537" s="447"/>
      <c r="G537" s="447"/>
      <c r="H537" s="447"/>
      <c r="I537" s="448"/>
      <c r="J537" s="444" t="s">
        <v>16</v>
      </c>
      <c r="K537" s="444" t="s">
        <v>17</v>
      </c>
      <c r="L537" s="446" t="s">
        <v>18</v>
      </c>
      <c r="M537" s="447"/>
      <c r="N537" s="448"/>
      <c r="O537" s="435" t="s">
        <v>115</v>
      </c>
      <c r="P537" s="436"/>
    </row>
    <row r="538" spans="1:16" ht="32.25" thickBot="1" x14ac:dyDescent="0.25">
      <c r="A538" s="442"/>
      <c r="B538" s="82" t="s">
        <v>19</v>
      </c>
      <c r="C538" s="83" t="s">
        <v>20</v>
      </c>
      <c r="D538" s="445"/>
      <c r="E538" s="84" t="s">
        <v>21</v>
      </c>
      <c r="F538" s="84" t="s">
        <v>22</v>
      </c>
      <c r="G538" s="85" t="s">
        <v>23</v>
      </c>
      <c r="H538" s="119" t="s">
        <v>24</v>
      </c>
      <c r="I538" s="86" t="s">
        <v>25</v>
      </c>
      <c r="J538" s="445"/>
      <c r="K538" s="445"/>
      <c r="L538" s="194" t="s">
        <v>258</v>
      </c>
      <c r="M538" s="85" t="s">
        <v>256</v>
      </c>
      <c r="N538" s="83" t="s">
        <v>257</v>
      </c>
      <c r="O538" s="437"/>
      <c r="P538" s="438"/>
    </row>
    <row r="539" spans="1:16" ht="15.75" x14ac:dyDescent="0.2">
      <c r="A539" s="165">
        <v>45758</v>
      </c>
      <c r="B539" s="172"/>
      <c r="C539" s="172">
        <v>451706</v>
      </c>
      <c r="D539" s="160"/>
      <c r="E539" s="96"/>
      <c r="F539" s="96"/>
      <c r="G539" s="166"/>
      <c r="H539" s="169"/>
      <c r="I539" s="175"/>
      <c r="J539" s="162"/>
      <c r="K539" s="99"/>
      <c r="L539" s="191"/>
      <c r="M539" s="94"/>
      <c r="N539" s="100"/>
      <c r="O539" s="428"/>
      <c r="P539" s="429"/>
    </row>
    <row r="540" spans="1:16" ht="15.75" x14ac:dyDescent="0.2">
      <c r="A540" s="165">
        <v>45761</v>
      </c>
      <c r="B540" s="172">
        <v>451706</v>
      </c>
      <c r="C540" s="172">
        <v>451764</v>
      </c>
      <c r="D540" s="160">
        <f>+C540-B540</f>
        <v>58</v>
      </c>
      <c r="E540" s="96" t="s">
        <v>405</v>
      </c>
      <c r="F540" s="96" t="s">
        <v>386</v>
      </c>
      <c r="G540" s="166">
        <v>30.805800000000001</v>
      </c>
      <c r="H540" s="169">
        <v>23.95</v>
      </c>
      <c r="I540" s="175">
        <f>G540*H540</f>
        <v>737.79890999999998</v>
      </c>
      <c r="J540" s="162">
        <f>D540/G540</f>
        <v>1.8827623369625199</v>
      </c>
      <c r="K540" s="99">
        <v>45761</v>
      </c>
      <c r="L540" s="191" t="s">
        <v>262</v>
      </c>
      <c r="M540" s="94" t="s">
        <v>392</v>
      </c>
      <c r="N540" s="100" t="s">
        <v>406</v>
      </c>
      <c r="O540" s="428" t="s">
        <v>272</v>
      </c>
      <c r="P540" s="429"/>
    </row>
    <row r="541" spans="1:16" ht="15.75" x14ac:dyDescent="0.2">
      <c r="A541" s="165">
        <v>45762</v>
      </c>
      <c r="B541" s="172">
        <v>451764</v>
      </c>
      <c r="C541" s="172">
        <v>452053</v>
      </c>
      <c r="D541" s="160">
        <f>+C541-B541</f>
        <v>289</v>
      </c>
      <c r="E541" s="96" t="s">
        <v>407</v>
      </c>
      <c r="F541" s="96" t="s">
        <v>398</v>
      </c>
      <c r="G541" s="166">
        <v>43.842199999999998</v>
      </c>
      <c r="H541" s="169">
        <v>23.95</v>
      </c>
      <c r="I541" s="175">
        <f>G541*H541</f>
        <v>1050.0206899999998</v>
      </c>
      <c r="J541" s="162">
        <f>D541/G541</f>
        <v>6.5918224906596841</v>
      </c>
      <c r="K541" s="99">
        <v>45762</v>
      </c>
      <c r="L541" s="191" t="s">
        <v>262</v>
      </c>
      <c r="M541" s="94" t="s">
        <v>392</v>
      </c>
      <c r="N541" s="100" t="s">
        <v>403</v>
      </c>
      <c r="O541" s="428" t="s">
        <v>272</v>
      </c>
      <c r="P541" s="429"/>
    </row>
    <row r="542" spans="1:16" ht="15.75" x14ac:dyDescent="0.2">
      <c r="A542" s="165"/>
      <c r="B542" s="166"/>
      <c r="C542" s="166"/>
      <c r="D542" s="160">
        <f>+C542-B542</f>
        <v>0</v>
      </c>
      <c r="E542" s="96"/>
      <c r="F542" s="96"/>
      <c r="G542" s="166"/>
      <c r="H542" s="169"/>
      <c r="I542" s="175">
        <f>G542*H542</f>
        <v>0</v>
      </c>
      <c r="J542" s="162" t="e">
        <f>D542/G542</f>
        <v>#DIV/0!</v>
      </c>
      <c r="K542" s="99"/>
      <c r="L542" s="191"/>
      <c r="M542" s="94"/>
      <c r="N542" s="100"/>
      <c r="O542" s="428"/>
      <c r="P542" s="429"/>
    </row>
    <row r="543" spans="1:16" ht="16.5" thickBot="1" x14ac:dyDescent="0.25">
      <c r="A543" s="93"/>
      <c r="B543" s="132"/>
      <c r="C543" s="132"/>
      <c r="D543" s="133"/>
      <c r="E543" s="96"/>
      <c r="F543" s="96"/>
      <c r="G543" s="96"/>
      <c r="H543" s="97"/>
      <c r="I543" s="91"/>
      <c r="J543" s="98"/>
      <c r="K543" s="92"/>
      <c r="L543" s="192"/>
      <c r="M543" s="184"/>
      <c r="N543" s="101"/>
      <c r="O543" s="468"/>
      <c r="P543" s="469"/>
    </row>
    <row r="544" spans="1:16" ht="16.5" thickBot="1" x14ac:dyDescent="0.25">
      <c r="A544" s="286" t="s">
        <v>28</v>
      </c>
      <c r="B544" s="104"/>
      <c r="C544" s="105"/>
      <c r="D544" s="106">
        <f>SUM(D539:D543)</f>
        <v>347</v>
      </c>
      <c r="E544" s="107"/>
      <c r="F544" s="107"/>
      <c r="G544" s="118">
        <f>SUM(G539:G543)</f>
        <v>74.647999999999996</v>
      </c>
      <c r="H544" s="105"/>
      <c r="I544" s="118">
        <f>SUM(I539:I543)</f>
        <v>1787.8195999999998</v>
      </c>
      <c r="J544" s="109">
        <f>D544/G544</f>
        <v>4.6484835494587937</v>
      </c>
      <c r="K544" s="110"/>
      <c r="L544" s="193"/>
      <c r="M544" s="111"/>
      <c r="N544" s="112"/>
      <c r="O544" s="430"/>
      <c r="P544" s="431"/>
    </row>
    <row r="545" spans="1:16" ht="15.75" x14ac:dyDescent="0.2">
      <c r="A545" s="76"/>
      <c r="B545" s="113"/>
      <c r="C545" s="113"/>
      <c r="D545" s="113"/>
      <c r="E545" s="113"/>
      <c r="F545" s="113"/>
      <c r="G545" s="113"/>
      <c r="H545" s="113"/>
      <c r="I545" s="76"/>
      <c r="J545" s="76"/>
      <c r="K545" s="76"/>
      <c r="L545" s="76"/>
      <c r="M545" s="76"/>
      <c r="N545" s="76"/>
      <c r="O545" s="113"/>
      <c r="P545" s="114"/>
    </row>
    <row r="546" spans="1:16" ht="15.75" x14ac:dyDescent="0.2">
      <c r="A546" s="76"/>
      <c r="B546" s="113"/>
      <c r="C546" s="113"/>
      <c r="D546" s="113"/>
      <c r="E546" s="113"/>
      <c r="F546" s="113"/>
      <c r="G546" s="113"/>
      <c r="H546" s="113"/>
      <c r="I546" s="76"/>
      <c r="J546" s="76"/>
      <c r="K546" s="76"/>
      <c r="L546" s="76"/>
      <c r="M546" s="76"/>
      <c r="N546" s="76"/>
      <c r="O546" s="113"/>
      <c r="P546" s="114"/>
    </row>
    <row r="547" spans="1:16" ht="15.75" x14ac:dyDescent="0.2">
      <c r="A547" s="76"/>
      <c r="B547" s="113"/>
      <c r="C547" s="113"/>
      <c r="D547" s="113"/>
      <c r="E547" s="113"/>
      <c r="F547" s="113"/>
      <c r="G547" s="113"/>
      <c r="H547" s="113"/>
      <c r="I547" s="76"/>
      <c r="J547" s="76"/>
      <c r="K547" s="76"/>
      <c r="L547" s="76"/>
      <c r="M547" s="1"/>
      <c r="N547" s="1"/>
      <c r="O547" s="3"/>
      <c r="P547" s="114"/>
    </row>
    <row r="548" spans="1:16" ht="15.75" x14ac:dyDescent="0.2">
      <c r="A548" s="115"/>
      <c r="B548" s="432" t="s">
        <v>29</v>
      </c>
      <c r="C548" s="432"/>
      <c r="D548" s="432"/>
      <c r="E548" s="116"/>
      <c r="F548" s="116"/>
      <c r="G548" s="116"/>
      <c r="H548" s="115"/>
      <c r="I548" s="116" t="s">
        <v>30</v>
      </c>
      <c r="J548" s="115"/>
      <c r="K548" s="116"/>
      <c r="L548" s="116"/>
      <c r="M548" s="116"/>
      <c r="N548" s="116" t="s">
        <v>31</v>
      </c>
      <c r="O548" s="116"/>
      <c r="P548" s="117"/>
    </row>
    <row r="549" spans="1:16" ht="15.75" x14ac:dyDescent="0.2">
      <c r="A549" s="116"/>
      <c r="B549" s="427" t="s">
        <v>225</v>
      </c>
      <c r="C549" s="427"/>
      <c r="D549" s="427"/>
      <c r="E549" s="76"/>
      <c r="F549" s="76"/>
      <c r="G549" s="76"/>
      <c r="H549" s="115"/>
      <c r="I549" s="76" t="s">
        <v>278</v>
      </c>
      <c r="J549" s="115"/>
      <c r="K549" s="76"/>
      <c r="L549" s="76"/>
      <c r="M549" s="76"/>
      <c r="N549" s="76" t="s">
        <v>220</v>
      </c>
      <c r="O549" s="76"/>
      <c r="P549" s="117"/>
    </row>
    <row r="550" spans="1:16" ht="15.75" x14ac:dyDescent="0.2">
      <c r="A550" s="427" t="s">
        <v>223</v>
      </c>
      <c r="B550" s="427"/>
      <c r="C550" s="427"/>
      <c r="D550" s="427"/>
      <c r="E550" s="427"/>
      <c r="F550" s="76"/>
      <c r="G550" s="76"/>
      <c r="H550" s="115"/>
      <c r="I550" s="76" t="s">
        <v>240</v>
      </c>
      <c r="J550" s="115"/>
      <c r="K550" s="76"/>
      <c r="L550" s="76"/>
      <c r="M550" s="76"/>
      <c r="N550" s="76" t="s">
        <v>124</v>
      </c>
      <c r="O550" s="76"/>
      <c r="P550" s="117"/>
    </row>
    <row r="551" spans="1:16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</row>
    <row r="552" spans="1:16" x14ac:dyDescent="0.2">
      <c r="A552" s="467" t="s">
        <v>259</v>
      </c>
      <c r="B552" s="467"/>
      <c r="C552" s="467"/>
      <c r="D552" s="467"/>
      <c r="E552" s="467"/>
      <c r="F552"/>
      <c r="G552"/>
      <c r="H552"/>
      <c r="I552"/>
      <c r="J552"/>
      <c r="K552"/>
      <c r="L552"/>
      <c r="M552"/>
      <c r="N552"/>
      <c r="O552"/>
      <c r="P552"/>
    </row>
    <row r="557" spans="1:16" ht="15.75" x14ac:dyDescent="0.2">
      <c r="A557" s="427" t="s">
        <v>180</v>
      </c>
      <c r="B557" s="427"/>
      <c r="C557" s="427"/>
      <c r="D557" s="427"/>
      <c r="E557" s="427"/>
      <c r="F557" s="427"/>
      <c r="G557" s="427"/>
      <c r="H557" s="427"/>
      <c r="I557" s="427"/>
      <c r="J557" s="427"/>
      <c r="K557" s="427"/>
      <c r="L557" s="427"/>
      <c r="M557" s="427"/>
      <c r="N557" s="427"/>
      <c r="O557" s="427"/>
      <c r="P557" s="427"/>
    </row>
    <row r="558" spans="1:16" ht="15.75" x14ac:dyDescent="0.2">
      <c r="A558" s="427" t="s">
        <v>1</v>
      </c>
      <c r="B558" s="427"/>
      <c r="C558" s="427"/>
      <c r="D558" s="427"/>
      <c r="E558" s="427"/>
      <c r="F558" s="427"/>
      <c r="G558" s="427"/>
      <c r="H558" s="427"/>
      <c r="I558" s="427"/>
      <c r="J558" s="427"/>
      <c r="K558" s="427"/>
      <c r="L558" s="427"/>
      <c r="M558" s="427"/>
      <c r="N558" s="427"/>
      <c r="O558" s="427"/>
      <c r="P558" s="427"/>
    </row>
    <row r="559" spans="1:16" ht="15.75" x14ac:dyDescent="0.2">
      <c r="A559" s="427"/>
      <c r="B559" s="427"/>
      <c r="C559" s="427"/>
      <c r="D559" s="427"/>
      <c r="E559" s="427"/>
      <c r="F559" s="427"/>
      <c r="G559" s="427"/>
      <c r="H559" s="427"/>
      <c r="I559" s="427"/>
      <c r="J559" s="427"/>
      <c r="K559" s="427"/>
      <c r="L559" s="427"/>
      <c r="M559" s="427"/>
      <c r="N559" s="427"/>
      <c r="O559" s="427"/>
      <c r="P559" s="427"/>
    </row>
    <row r="560" spans="1:16" ht="15.75" x14ac:dyDescent="0.2">
      <c r="A560" s="455" t="s">
        <v>321</v>
      </c>
      <c r="B560" s="455"/>
      <c r="C560" s="455"/>
      <c r="D560" s="455"/>
      <c r="E560" s="455"/>
      <c r="F560" s="455"/>
      <c r="G560" s="455"/>
      <c r="H560" s="455"/>
      <c r="I560" s="455"/>
      <c r="J560" s="455"/>
      <c r="K560" s="455"/>
      <c r="L560" s="455"/>
      <c r="M560" s="455"/>
      <c r="N560" s="455"/>
      <c r="O560" s="455"/>
      <c r="P560" s="455"/>
    </row>
    <row r="561" spans="1:16" ht="15.75" x14ac:dyDescent="0.2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</row>
    <row r="562" spans="1:16" ht="16.5" thickBot="1" x14ac:dyDescent="0.25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</row>
    <row r="563" spans="1:16" ht="16.5" thickBot="1" x14ac:dyDescent="0.25">
      <c r="A563" s="78" t="s">
        <v>2</v>
      </c>
      <c r="B563" s="449" t="s">
        <v>152</v>
      </c>
      <c r="C563" s="450"/>
      <c r="D563" s="79" t="s">
        <v>3</v>
      </c>
      <c r="E563" s="449">
        <v>2010</v>
      </c>
      <c r="F563" s="451"/>
      <c r="G563" s="451"/>
      <c r="H563" s="450"/>
      <c r="I563" s="79" t="s">
        <v>4</v>
      </c>
      <c r="J563" s="80" t="s">
        <v>239</v>
      </c>
      <c r="K563" s="80"/>
      <c r="L563" s="80"/>
      <c r="M563" s="80" t="s">
        <v>5</v>
      </c>
      <c r="N563" s="449" t="s">
        <v>161</v>
      </c>
      <c r="O563" s="451"/>
      <c r="P563" s="452"/>
    </row>
    <row r="564" spans="1:16" ht="16.5" thickBot="1" x14ac:dyDescent="0.25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</row>
    <row r="565" spans="1:16" ht="16.5" thickBot="1" x14ac:dyDescent="0.25">
      <c r="A565" s="78" t="s">
        <v>6</v>
      </c>
      <c r="B565" s="449" t="s">
        <v>142</v>
      </c>
      <c r="C565" s="450"/>
      <c r="D565" s="79" t="s">
        <v>7</v>
      </c>
      <c r="E565" s="449" t="s">
        <v>143</v>
      </c>
      <c r="F565" s="451"/>
      <c r="G565" s="451"/>
      <c r="H565" s="450"/>
      <c r="I565" s="79" t="s">
        <v>8</v>
      </c>
      <c r="J565" s="80">
        <v>9</v>
      </c>
      <c r="K565" s="80"/>
      <c r="L565" s="80"/>
      <c r="M565" s="80" t="s">
        <v>9</v>
      </c>
      <c r="N565" s="80"/>
      <c r="O565" s="196"/>
      <c r="P565" s="197">
        <v>80</v>
      </c>
    </row>
    <row r="566" spans="1:16" ht="16.5" thickBot="1" x14ac:dyDescent="0.25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</row>
    <row r="567" spans="1:16" ht="16.5" thickBot="1" x14ac:dyDescent="0.25">
      <c r="A567" s="453" t="s">
        <v>10</v>
      </c>
      <c r="B567" s="454"/>
      <c r="C567" s="449" t="s">
        <v>181</v>
      </c>
      <c r="D567" s="451"/>
      <c r="E567" s="451"/>
      <c r="F567" s="451"/>
      <c r="G567" s="451"/>
      <c r="H567" s="451"/>
      <c r="I567" s="451"/>
      <c r="J567" s="451"/>
      <c r="K567" s="451"/>
      <c r="L567" s="451"/>
      <c r="M567" s="451"/>
      <c r="N567" s="451"/>
      <c r="O567" s="451"/>
      <c r="P567" s="452"/>
    </row>
    <row r="568" spans="1:16" ht="16.5" thickBot="1" x14ac:dyDescent="0.25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</row>
    <row r="569" spans="1:16" ht="16.5" thickBot="1" x14ac:dyDescent="0.25">
      <c r="A569" s="453" t="s">
        <v>11</v>
      </c>
      <c r="B569" s="454"/>
      <c r="C569" s="449" t="s">
        <v>234</v>
      </c>
      <c r="D569" s="451"/>
      <c r="E569" s="451"/>
      <c r="F569" s="451"/>
      <c r="G569" s="451"/>
      <c r="H569" s="451"/>
      <c r="I569" s="451"/>
      <c r="J569" s="451"/>
      <c r="K569" s="451"/>
      <c r="L569" s="451"/>
      <c r="M569" s="451"/>
      <c r="N569" s="451"/>
      <c r="O569" s="451"/>
      <c r="P569" s="452"/>
    </row>
    <row r="570" spans="1:16" ht="16.5" thickBot="1" x14ac:dyDescent="0.25">
      <c r="A570" s="81"/>
      <c r="B570" s="81"/>
      <c r="C570" s="81"/>
      <c r="D570" s="81"/>
      <c r="E570" s="81"/>
      <c r="F570" s="81"/>
      <c r="G570" s="81"/>
      <c r="H570" s="81"/>
      <c r="I570" s="81"/>
      <c r="J570" s="81"/>
      <c r="K570" s="81"/>
      <c r="L570" s="81"/>
      <c r="M570" s="81"/>
      <c r="N570" s="81"/>
      <c r="O570" s="81"/>
      <c r="P570" s="81"/>
    </row>
    <row r="571" spans="1:16" ht="16.5" thickBot="1" x14ac:dyDescent="0.25">
      <c r="A571" s="441" t="s">
        <v>12</v>
      </c>
      <c r="B571" s="443" t="s">
        <v>13</v>
      </c>
      <c r="C571" s="434"/>
      <c r="D571" s="444" t="s">
        <v>255</v>
      </c>
      <c r="E571" s="446" t="s">
        <v>15</v>
      </c>
      <c r="F571" s="447"/>
      <c r="G571" s="447"/>
      <c r="H571" s="447"/>
      <c r="I571" s="448"/>
      <c r="J571" s="444" t="s">
        <v>16</v>
      </c>
      <c r="K571" s="444" t="s">
        <v>17</v>
      </c>
      <c r="L571" s="446" t="s">
        <v>18</v>
      </c>
      <c r="M571" s="447"/>
      <c r="N571" s="448"/>
      <c r="O571" s="435" t="s">
        <v>115</v>
      </c>
      <c r="P571" s="436"/>
    </row>
    <row r="572" spans="1:16" ht="32.25" thickBot="1" x14ac:dyDescent="0.25">
      <c r="A572" s="442"/>
      <c r="B572" s="82" t="s">
        <v>19</v>
      </c>
      <c r="C572" s="83" t="s">
        <v>20</v>
      </c>
      <c r="D572" s="445"/>
      <c r="E572" s="84" t="s">
        <v>21</v>
      </c>
      <c r="F572" s="84" t="s">
        <v>22</v>
      </c>
      <c r="G572" s="85" t="s">
        <v>23</v>
      </c>
      <c r="H572" s="119" t="s">
        <v>24</v>
      </c>
      <c r="I572" s="86" t="s">
        <v>25</v>
      </c>
      <c r="J572" s="445"/>
      <c r="K572" s="445"/>
      <c r="L572" s="194" t="s">
        <v>258</v>
      </c>
      <c r="M572" s="85" t="s">
        <v>256</v>
      </c>
      <c r="N572" s="83" t="s">
        <v>257</v>
      </c>
      <c r="O572" s="437"/>
      <c r="P572" s="438"/>
    </row>
    <row r="573" spans="1:16" ht="15.75" x14ac:dyDescent="0.2">
      <c r="A573" s="165">
        <v>45762</v>
      </c>
      <c r="B573" s="172"/>
      <c r="C573" s="172">
        <v>452053</v>
      </c>
      <c r="D573" s="160"/>
      <c r="E573" s="96"/>
      <c r="F573" s="96"/>
      <c r="G573" s="166"/>
      <c r="H573" s="169"/>
      <c r="I573" s="175"/>
      <c r="J573" s="162"/>
      <c r="K573" s="99"/>
      <c r="L573" s="191"/>
      <c r="M573" s="94"/>
      <c r="N573" s="100"/>
      <c r="O573" s="428"/>
      <c r="P573" s="429"/>
    </row>
    <row r="574" spans="1:16" ht="15.75" x14ac:dyDescent="0.2">
      <c r="A574" s="165">
        <v>45776</v>
      </c>
      <c r="B574" s="172">
        <v>452053</v>
      </c>
      <c r="C574" s="172">
        <v>452593</v>
      </c>
      <c r="D574" s="160">
        <f>+C574-B574</f>
        <v>540</v>
      </c>
      <c r="E574" s="96" t="s">
        <v>433</v>
      </c>
      <c r="F574" s="96" t="s">
        <v>424</v>
      </c>
      <c r="G574" s="166">
        <v>62.630499999999998</v>
      </c>
      <c r="H574" s="169">
        <v>23.95</v>
      </c>
      <c r="I574" s="175">
        <f>G574*H574</f>
        <v>1500.0004749999998</v>
      </c>
      <c r="J574" s="162">
        <f>D574/G574</f>
        <v>8.6219972697008647</v>
      </c>
      <c r="K574" s="99">
        <v>45776</v>
      </c>
      <c r="L574" s="191" t="s">
        <v>262</v>
      </c>
      <c r="M574" s="94" t="s">
        <v>392</v>
      </c>
      <c r="N574" s="100" t="s">
        <v>434</v>
      </c>
      <c r="O574" s="428" t="s">
        <v>277</v>
      </c>
      <c r="P574" s="429"/>
    </row>
    <row r="575" spans="1:16" ht="15.75" x14ac:dyDescent="0.2">
      <c r="A575" s="165"/>
      <c r="B575" s="172"/>
      <c r="C575" s="172"/>
      <c r="D575" s="160">
        <f>+C575-B575</f>
        <v>0</v>
      </c>
      <c r="E575" s="96"/>
      <c r="F575" s="96"/>
      <c r="G575" s="166"/>
      <c r="H575" s="169"/>
      <c r="I575" s="175">
        <f>G575*H575</f>
        <v>0</v>
      </c>
      <c r="J575" s="162" t="e">
        <f>D575/G575</f>
        <v>#DIV/0!</v>
      </c>
      <c r="K575" s="99"/>
      <c r="L575" s="191"/>
      <c r="M575" s="94"/>
      <c r="N575" s="100"/>
      <c r="O575" s="428"/>
      <c r="P575" s="429"/>
    </row>
    <row r="576" spans="1:16" ht="15.75" x14ac:dyDescent="0.2">
      <c r="A576" s="165"/>
      <c r="B576" s="166"/>
      <c r="C576" s="166"/>
      <c r="D576" s="160">
        <f>+C576-B576</f>
        <v>0</v>
      </c>
      <c r="E576" s="96"/>
      <c r="F576" s="96"/>
      <c r="G576" s="166"/>
      <c r="H576" s="169"/>
      <c r="I576" s="175">
        <f>G576*H576</f>
        <v>0</v>
      </c>
      <c r="J576" s="162" t="e">
        <f>D576/G576</f>
        <v>#DIV/0!</v>
      </c>
      <c r="K576" s="99"/>
      <c r="L576" s="191"/>
      <c r="M576" s="94"/>
      <c r="N576" s="100"/>
      <c r="O576" s="428"/>
      <c r="P576" s="429"/>
    </row>
    <row r="577" spans="1:16" ht="16.5" thickBot="1" x14ac:dyDescent="0.25">
      <c r="A577" s="93"/>
      <c r="B577" s="132"/>
      <c r="C577" s="132"/>
      <c r="D577" s="133"/>
      <c r="E577" s="96"/>
      <c r="F577" s="96"/>
      <c r="G577" s="96"/>
      <c r="H577" s="97"/>
      <c r="I577" s="91"/>
      <c r="J577" s="98"/>
      <c r="K577" s="92"/>
      <c r="L577" s="192"/>
      <c r="M577" s="184"/>
      <c r="N577" s="101"/>
      <c r="O577" s="468"/>
      <c r="P577" s="469"/>
    </row>
    <row r="578" spans="1:16" ht="16.5" thickBot="1" x14ac:dyDescent="0.25">
      <c r="A578" s="286" t="s">
        <v>28</v>
      </c>
      <c r="B578" s="104"/>
      <c r="C578" s="105"/>
      <c r="D578" s="106">
        <f>SUM(D573:D577)</f>
        <v>540</v>
      </c>
      <c r="E578" s="107"/>
      <c r="F578" s="107"/>
      <c r="G578" s="118">
        <f>SUM(G573:G577)</f>
        <v>62.630499999999998</v>
      </c>
      <c r="H578" s="105"/>
      <c r="I578" s="118">
        <f>SUM(I573:I577)</f>
        <v>1500.0004749999998</v>
      </c>
      <c r="J578" s="109">
        <f>D578/G578</f>
        <v>8.6219972697008647</v>
      </c>
      <c r="K578" s="110"/>
      <c r="L578" s="193"/>
      <c r="M578" s="111"/>
      <c r="N578" s="112"/>
      <c r="O578" s="430"/>
      <c r="P578" s="431"/>
    </row>
    <row r="579" spans="1:16" ht="15.75" x14ac:dyDescent="0.2">
      <c r="A579" s="76"/>
      <c r="B579" s="113"/>
      <c r="C579" s="113"/>
      <c r="D579" s="113"/>
      <c r="E579" s="113"/>
      <c r="F579" s="113"/>
      <c r="G579" s="113"/>
      <c r="H579" s="113"/>
      <c r="I579" s="76"/>
      <c r="J579" s="76"/>
      <c r="K579" s="76"/>
      <c r="L579" s="76"/>
      <c r="M579" s="76"/>
      <c r="N579" s="76"/>
      <c r="O579" s="113"/>
      <c r="P579" s="114"/>
    </row>
    <row r="580" spans="1:16" ht="15.75" x14ac:dyDescent="0.2">
      <c r="A580" s="76"/>
      <c r="B580" s="113"/>
      <c r="C580" s="113"/>
      <c r="D580" s="113"/>
      <c r="E580" s="113"/>
      <c r="F580" s="113"/>
      <c r="G580" s="113"/>
      <c r="H580" s="113"/>
      <c r="I580" s="76"/>
      <c r="J580" s="76"/>
      <c r="K580" s="76"/>
      <c r="L580" s="76"/>
      <c r="M580" s="76"/>
      <c r="N580" s="76"/>
      <c r="O580" s="113"/>
      <c r="P580" s="114"/>
    </row>
    <row r="581" spans="1:16" ht="15.75" x14ac:dyDescent="0.2">
      <c r="A581" s="76"/>
      <c r="B581" s="113"/>
      <c r="C581" s="113"/>
      <c r="D581" s="113"/>
      <c r="E581" s="113"/>
      <c r="F581" s="113"/>
      <c r="G581" s="113"/>
      <c r="H581" s="113"/>
      <c r="I581" s="76"/>
      <c r="J581" s="76"/>
      <c r="K581" s="76"/>
      <c r="L581" s="76"/>
      <c r="M581" s="1"/>
      <c r="N581" s="1"/>
      <c r="O581" s="3"/>
      <c r="P581" s="114"/>
    </row>
    <row r="582" spans="1:16" ht="15.75" x14ac:dyDescent="0.2">
      <c r="A582" s="115"/>
      <c r="B582" s="432" t="s">
        <v>29</v>
      </c>
      <c r="C582" s="432"/>
      <c r="D582" s="432"/>
      <c r="E582" s="116"/>
      <c r="F582" s="116"/>
      <c r="G582" s="116"/>
      <c r="H582" s="115"/>
      <c r="I582" s="116" t="s">
        <v>30</v>
      </c>
      <c r="J582" s="115"/>
      <c r="K582" s="116"/>
      <c r="L582" s="116"/>
      <c r="M582" s="116"/>
      <c r="N582" s="116" t="s">
        <v>31</v>
      </c>
      <c r="O582" s="116"/>
      <c r="P582" s="117"/>
    </row>
    <row r="583" spans="1:16" ht="15.75" x14ac:dyDescent="0.2">
      <c r="A583" s="116"/>
      <c r="B583" s="427" t="s">
        <v>225</v>
      </c>
      <c r="C583" s="427"/>
      <c r="D583" s="427"/>
      <c r="E583" s="76"/>
      <c r="F583" s="76"/>
      <c r="G583" s="76"/>
      <c r="H583" s="115"/>
      <c r="I583" s="76" t="s">
        <v>278</v>
      </c>
      <c r="J583" s="115"/>
      <c r="K583" s="76"/>
      <c r="L583" s="76"/>
      <c r="M583" s="76"/>
      <c r="N583" s="76" t="s">
        <v>220</v>
      </c>
      <c r="O583" s="76"/>
      <c r="P583" s="117"/>
    </row>
    <row r="584" spans="1:16" ht="15.75" x14ac:dyDescent="0.2">
      <c r="A584" s="427" t="s">
        <v>223</v>
      </c>
      <c r="B584" s="427"/>
      <c r="C584" s="427"/>
      <c r="D584" s="427"/>
      <c r="E584" s="427"/>
      <c r="F584" s="76"/>
      <c r="G584" s="76"/>
      <c r="H584" s="115"/>
      <c r="I584" s="76" t="s">
        <v>240</v>
      </c>
      <c r="J584" s="115"/>
      <c r="K584" s="76"/>
      <c r="L584" s="76"/>
      <c r="M584" s="76"/>
      <c r="N584" s="76" t="s">
        <v>124</v>
      </c>
      <c r="O584" s="76"/>
      <c r="P584" s="117"/>
    </row>
    <row r="585" spans="1:16" x14ac:dyDescent="0.2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</row>
    <row r="586" spans="1:16" x14ac:dyDescent="0.2">
      <c r="A586" s="467" t="s">
        <v>259</v>
      </c>
      <c r="B586" s="467"/>
      <c r="C586" s="467"/>
      <c r="D586" s="467"/>
      <c r="E586" s="467"/>
      <c r="F586"/>
      <c r="G586"/>
      <c r="H586"/>
      <c r="I586"/>
      <c r="J586"/>
      <c r="K586"/>
      <c r="L586"/>
      <c r="M586"/>
      <c r="N586"/>
      <c r="O586"/>
      <c r="P586"/>
    </row>
    <row r="589" spans="1:16" ht="15.75" x14ac:dyDescent="0.2">
      <c r="A589" s="427" t="s">
        <v>180</v>
      </c>
      <c r="B589" s="427"/>
      <c r="C589" s="427"/>
      <c r="D589" s="427"/>
      <c r="E589" s="427"/>
      <c r="F589" s="427"/>
      <c r="G589" s="427"/>
      <c r="H589" s="427"/>
      <c r="I589" s="427"/>
      <c r="J589" s="427"/>
      <c r="K589" s="427"/>
      <c r="L589" s="427"/>
      <c r="M589" s="427"/>
      <c r="N589" s="427"/>
      <c r="O589" s="427"/>
      <c r="P589" s="427"/>
    </row>
    <row r="590" spans="1:16" ht="15.75" x14ac:dyDescent="0.2">
      <c r="A590" s="427" t="s">
        <v>1</v>
      </c>
      <c r="B590" s="427"/>
      <c r="C590" s="427"/>
      <c r="D590" s="427"/>
      <c r="E590" s="427"/>
      <c r="F590" s="427"/>
      <c r="G590" s="427"/>
      <c r="H590" s="427"/>
      <c r="I590" s="427"/>
      <c r="J590" s="427"/>
      <c r="K590" s="427"/>
      <c r="L590" s="427"/>
      <c r="M590" s="427"/>
      <c r="N590" s="427"/>
      <c r="O590" s="427"/>
      <c r="P590" s="427"/>
    </row>
    <row r="591" spans="1:16" ht="15.75" x14ac:dyDescent="0.2">
      <c r="A591" s="427"/>
      <c r="B591" s="427"/>
      <c r="C591" s="427"/>
      <c r="D591" s="427"/>
      <c r="E591" s="427"/>
      <c r="F591" s="427"/>
      <c r="G591" s="427"/>
      <c r="H591" s="427"/>
      <c r="I591" s="427"/>
      <c r="J591" s="427"/>
      <c r="K591" s="427"/>
      <c r="L591" s="427"/>
      <c r="M591" s="427"/>
      <c r="N591" s="427"/>
      <c r="O591" s="427"/>
      <c r="P591" s="427"/>
    </row>
    <row r="592" spans="1:16" ht="15.75" x14ac:dyDescent="0.2">
      <c r="A592" s="455" t="s">
        <v>321</v>
      </c>
      <c r="B592" s="455"/>
      <c r="C592" s="455"/>
      <c r="D592" s="455"/>
      <c r="E592" s="455"/>
      <c r="F592" s="455"/>
      <c r="G592" s="455"/>
      <c r="H592" s="455"/>
      <c r="I592" s="455"/>
      <c r="J592" s="455"/>
      <c r="K592" s="455"/>
      <c r="L592" s="455"/>
      <c r="M592" s="455"/>
      <c r="N592" s="455"/>
      <c r="O592" s="455"/>
      <c r="P592" s="455"/>
    </row>
    <row r="593" spans="1:16" ht="15.75" x14ac:dyDescent="0.2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</row>
    <row r="594" spans="1:16" ht="16.5" thickBot="1" x14ac:dyDescent="0.25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</row>
    <row r="595" spans="1:16" ht="16.5" thickBot="1" x14ac:dyDescent="0.25">
      <c r="A595" s="78" t="s">
        <v>2</v>
      </c>
      <c r="B595" s="449" t="s">
        <v>152</v>
      </c>
      <c r="C595" s="450"/>
      <c r="D595" s="79" t="s">
        <v>3</v>
      </c>
      <c r="E595" s="449">
        <v>2010</v>
      </c>
      <c r="F595" s="451"/>
      <c r="G595" s="451"/>
      <c r="H595" s="450"/>
      <c r="I595" s="79" t="s">
        <v>4</v>
      </c>
      <c r="J595" s="80" t="s">
        <v>239</v>
      </c>
      <c r="K595" s="80"/>
      <c r="L595" s="80"/>
      <c r="M595" s="80" t="s">
        <v>5</v>
      </c>
      <c r="N595" s="449" t="s">
        <v>161</v>
      </c>
      <c r="O595" s="451"/>
      <c r="P595" s="452"/>
    </row>
    <row r="596" spans="1:16" ht="16.5" thickBot="1" x14ac:dyDescent="0.25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</row>
    <row r="597" spans="1:16" ht="16.5" thickBot="1" x14ac:dyDescent="0.25">
      <c r="A597" s="78" t="s">
        <v>6</v>
      </c>
      <c r="B597" s="449" t="s">
        <v>142</v>
      </c>
      <c r="C597" s="450"/>
      <c r="D597" s="79" t="s">
        <v>7</v>
      </c>
      <c r="E597" s="449" t="s">
        <v>143</v>
      </c>
      <c r="F597" s="451"/>
      <c r="G597" s="451"/>
      <c r="H597" s="450"/>
      <c r="I597" s="79" t="s">
        <v>8</v>
      </c>
      <c r="J597" s="80">
        <v>9</v>
      </c>
      <c r="K597" s="80"/>
      <c r="L597" s="80"/>
      <c r="M597" s="80" t="s">
        <v>9</v>
      </c>
      <c r="N597" s="80"/>
      <c r="O597" s="196"/>
      <c r="P597" s="197">
        <v>80</v>
      </c>
    </row>
    <row r="598" spans="1:16" ht="16.5" thickBot="1" x14ac:dyDescent="0.25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</row>
    <row r="599" spans="1:16" ht="16.5" thickBot="1" x14ac:dyDescent="0.25">
      <c r="A599" s="453" t="s">
        <v>10</v>
      </c>
      <c r="B599" s="454"/>
      <c r="C599" s="449" t="s">
        <v>181</v>
      </c>
      <c r="D599" s="451"/>
      <c r="E599" s="451"/>
      <c r="F599" s="451"/>
      <c r="G599" s="451"/>
      <c r="H599" s="451"/>
      <c r="I599" s="451"/>
      <c r="J599" s="451"/>
      <c r="K599" s="451"/>
      <c r="L599" s="451"/>
      <c r="M599" s="451"/>
      <c r="N599" s="451"/>
      <c r="O599" s="451"/>
      <c r="P599" s="452"/>
    </row>
    <row r="600" spans="1:16" ht="16.5" thickBot="1" x14ac:dyDescent="0.25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</row>
    <row r="601" spans="1:16" ht="16.5" thickBot="1" x14ac:dyDescent="0.25">
      <c r="A601" s="453" t="s">
        <v>11</v>
      </c>
      <c r="B601" s="454"/>
      <c r="C601" s="449" t="s">
        <v>234</v>
      </c>
      <c r="D601" s="451"/>
      <c r="E601" s="451"/>
      <c r="F601" s="451"/>
      <c r="G601" s="451"/>
      <c r="H601" s="451"/>
      <c r="I601" s="451"/>
      <c r="J601" s="451"/>
      <c r="K601" s="451"/>
      <c r="L601" s="451"/>
      <c r="M601" s="451"/>
      <c r="N601" s="451"/>
      <c r="O601" s="451"/>
      <c r="P601" s="452"/>
    </row>
    <row r="602" spans="1:16" ht="16.5" thickBot="1" x14ac:dyDescent="0.25">
      <c r="A602" s="81"/>
      <c r="B602" s="81"/>
      <c r="C602" s="81"/>
      <c r="D602" s="81"/>
      <c r="E602" s="81"/>
      <c r="F602" s="81"/>
      <c r="G602" s="81"/>
      <c r="H602" s="81"/>
      <c r="I602" s="81"/>
      <c r="J602" s="81"/>
      <c r="K602" s="81"/>
      <c r="L602" s="81"/>
      <c r="M602" s="81"/>
      <c r="N602" s="81"/>
      <c r="O602" s="81"/>
      <c r="P602" s="81"/>
    </row>
    <row r="603" spans="1:16" ht="16.5" thickBot="1" x14ac:dyDescent="0.25">
      <c r="A603" s="441" t="s">
        <v>12</v>
      </c>
      <c r="B603" s="443" t="s">
        <v>13</v>
      </c>
      <c r="C603" s="434"/>
      <c r="D603" s="444" t="s">
        <v>255</v>
      </c>
      <c r="E603" s="446" t="s">
        <v>15</v>
      </c>
      <c r="F603" s="447"/>
      <c r="G603" s="447"/>
      <c r="H603" s="447"/>
      <c r="I603" s="448"/>
      <c r="J603" s="444" t="s">
        <v>16</v>
      </c>
      <c r="K603" s="444" t="s">
        <v>17</v>
      </c>
      <c r="L603" s="446" t="s">
        <v>18</v>
      </c>
      <c r="M603" s="447"/>
      <c r="N603" s="448"/>
      <c r="O603" s="435" t="s">
        <v>115</v>
      </c>
      <c r="P603" s="436"/>
    </row>
    <row r="604" spans="1:16" ht="32.25" thickBot="1" x14ac:dyDescent="0.25">
      <c r="A604" s="442"/>
      <c r="B604" s="82" t="s">
        <v>19</v>
      </c>
      <c r="C604" s="83" t="s">
        <v>20</v>
      </c>
      <c r="D604" s="445"/>
      <c r="E604" s="84" t="s">
        <v>21</v>
      </c>
      <c r="F604" s="84" t="s">
        <v>22</v>
      </c>
      <c r="G604" s="85" t="s">
        <v>23</v>
      </c>
      <c r="H604" s="119" t="s">
        <v>24</v>
      </c>
      <c r="I604" s="86" t="s">
        <v>25</v>
      </c>
      <c r="J604" s="445"/>
      <c r="K604" s="445"/>
      <c r="L604" s="194" t="s">
        <v>258</v>
      </c>
      <c r="M604" s="85" t="s">
        <v>256</v>
      </c>
      <c r="N604" s="83" t="s">
        <v>257</v>
      </c>
      <c r="O604" s="437"/>
      <c r="P604" s="438"/>
    </row>
    <row r="605" spans="1:16" ht="15.75" x14ac:dyDescent="0.2">
      <c r="A605" s="165">
        <v>45776</v>
      </c>
      <c r="B605" s="172"/>
      <c r="C605" s="172">
        <v>452593</v>
      </c>
      <c r="D605" s="160"/>
      <c r="E605" s="96"/>
      <c r="F605" s="96"/>
      <c r="G605" s="166"/>
      <c r="H605" s="169"/>
      <c r="I605" s="175"/>
      <c r="J605" s="162"/>
      <c r="K605" s="99"/>
      <c r="L605" s="191"/>
      <c r="M605" s="94"/>
      <c r="N605" s="100"/>
      <c r="O605" s="428"/>
      <c r="P605" s="429"/>
    </row>
    <row r="606" spans="1:16" ht="15.75" x14ac:dyDescent="0.2">
      <c r="A606" s="165">
        <v>45783</v>
      </c>
      <c r="B606" s="172">
        <v>452593</v>
      </c>
      <c r="C606" s="172">
        <v>453051</v>
      </c>
      <c r="D606" s="160">
        <f>+C606-B606</f>
        <v>458</v>
      </c>
      <c r="E606" s="96" t="s">
        <v>448</v>
      </c>
      <c r="F606" s="96" t="s">
        <v>446</v>
      </c>
      <c r="G606" s="166">
        <v>41.753700000000002</v>
      </c>
      <c r="H606" s="169">
        <v>23.95</v>
      </c>
      <c r="I606" s="175">
        <f>G606*H606</f>
        <v>1000.001115</v>
      </c>
      <c r="J606" s="162">
        <f>D606/G606</f>
        <v>10.969087769467137</v>
      </c>
      <c r="K606" s="99">
        <v>45783</v>
      </c>
      <c r="L606" s="191" t="s">
        <v>262</v>
      </c>
      <c r="M606" s="94" t="s">
        <v>392</v>
      </c>
      <c r="N606" s="100" t="s">
        <v>449</v>
      </c>
      <c r="O606" s="428" t="s">
        <v>241</v>
      </c>
      <c r="P606" s="429"/>
    </row>
    <row r="607" spans="1:16" ht="15.75" x14ac:dyDescent="0.2">
      <c r="A607" s="165">
        <v>45784</v>
      </c>
      <c r="B607" s="172">
        <v>453051</v>
      </c>
      <c r="C607" s="172">
        <v>453287</v>
      </c>
      <c r="D607" s="160">
        <f>+C607-B607</f>
        <v>236</v>
      </c>
      <c r="E607" s="96" t="s">
        <v>450</v>
      </c>
      <c r="F607" s="96" t="s">
        <v>451</v>
      </c>
      <c r="G607" s="166">
        <v>33.684199999999997</v>
      </c>
      <c r="H607" s="169">
        <v>23.75</v>
      </c>
      <c r="I607" s="175">
        <f>G607*H607</f>
        <v>799.99974999999995</v>
      </c>
      <c r="J607" s="162">
        <f>D607/G607</f>
        <v>7.0062521894538099</v>
      </c>
      <c r="K607" s="99">
        <v>45784</v>
      </c>
      <c r="L607" s="191" t="s">
        <v>262</v>
      </c>
      <c r="M607" s="94" t="s">
        <v>392</v>
      </c>
      <c r="N607" s="100" t="s">
        <v>403</v>
      </c>
      <c r="O607" s="428" t="s">
        <v>241</v>
      </c>
      <c r="P607" s="429"/>
    </row>
    <row r="608" spans="1:16" ht="15.75" x14ac:dyDescent="0.2">
      <c r="A608" s="165"/>
      <c r="B608" s="166"/>
      <c r="C608" s="166"/>
      <c r="D608" s="160">
        <f>+C608-B608</f>
        <v>0</v>
      </c>
      <c r="E608" s="96"/>
      <c r="F608" s="96"/>
      <c r="G608" s="166"/>
      <c r="H608" s="169"/>
      <c r="I608" s="175">
        <f>G608*H608</f>
        <v>0</v>
      </c>
      <c r="J608" s="162" t="e">
        <f>D608/G608</f>
        <v>#DIV/0!</v>
      </c>
      <c r="K608" s="99"/>
      <c r="L608" s="191"/>
      <c r="M608" s="94"/>
      <c r="N608" s="100"/>
      <c r="O608" s="428"/>
      <c r="P608" s="429"/>
    </row>
    <row r="609" spans="1:16" ht="16.5" thickBot="1" x14ac:dyDescent="0.25">
      <c r="A609" s="93"/>
      <c r="B609" s="132"/>
      <c r="C609" s="132"/>
      <c r="D609" s="133"/>
      <c r="E609" s="96"/>
      <c r="F609" s="96"/>
      <c r="G609" s="96"/>
      <c r="H609" s="97"/>
      <c r="I609" s="91"/>
      <c r="J609" s="98"/>
      <c r="K609" s="92"/>
      <c r="L609" s="192"/>
      <c r="M609" s="184"/>
      <c r="N609" s="101"/>
      <c r="O609" s="468"/>
      <c r="P609" s="469"/>
    </row>
    <row r="610" spans="1:16" ht="16.5" thickBot="1" x14ac:dyDescent="0.25">
      <c r="A610" s="308" t="s">
        <v>28</v>
      </c>
      <c r="B610" s="104"/>
      <c r="C610" s="105"/>
      <c r="D610" s="106">
        <f>SUM(D605:D609)</f>
        <v>694</v>
      </c>
      <c r="E610" s="107"/>
      <c r="F610" s="107"/>
      <c r="G610" s="118">
        <f>SUM(G605:G609)</f>
        <v>75.437899999999999</v>
      </c>
      <c r="H610" s="105"/>
      <c r="I610" s="118">
        <f>SUM(I605:I609)</f>
        <v>1800.000865</v>
      </c>
      <c r="J610" s="109">
        <f>D610/G610</f>
        <v>9.1996198197457772</v>
      </c>
      <c r="K610" s="110"/>
      <c r="L610" s="193"/>
      <c r="M610" s="111"/>
      <c r="N610" s="112"/>
      <c r="O610" s="430"/>
      <c r="P610" s="431"/>
    </row>
    <row r="611" spans="1:16" ht="15.75" x14ac:dyDescent="0.2">
      <c r="A611" s="76"/>
      <c r="B611" s="113"/>
      <c r="C611" s="113"/>
      <c r="D611" s="113"/>
      <c r="E611" s="113"/>
      <c r="F611" s="113"/>
      <c r="G611" s="113"/>
      <c r="H611" s="113"/>
      <c r="I611" s="76"/>
      <c r="J611" s="76"/>
      <c r="K611" s="76"/>
      <c r="L611" s="76"/>
      <c r="M611" s="76"/>
      <c r="N611" s="76"/>
      <c r="O611" s="113"/>
      <c r="P611" s="114"/>
    </row>
    <row r="612" spans="1:16" ht="15.75" x14ac:dyDescent="0.2">
      <c r="A612" s="76"/>
      <c r="B612" s="113"/>
      <c r="C612" s="113"/>
      <c r="D612" s="113"/>
      <c r="E612" s="113"/>
      <c r="F612" s="113"/>
      <c r="G612" s="113"/>
      <c r="H612" s="113"/>
      <c r="I612" s="76"/>
      <c r="J612" s="76"/>
      <c r="K612" s="76"/>
      <c r="L612" s="76"/>
      <c r="M612" s="76"/>
      <c r="N612" s="76"/>
      <c r="O612" s="113"/>
      <c r="P612" s="114"/>
    </row>
    <row r="613" spans="1:16" ht="15.75" x14ac:dyDescent="0.2">
      <c r="A613" s="76"/>
      <c r="B613" s="113"/>
      <c r="C613" s="113"/>
      <c r="D613" s="113"/>
      <c r="E613" s="113"/>
      <c r="F613" s="113"/>
      <c r="G613" s="113"/>
      <c r="H613" s="113"/>
      <c r="I613" s="76"/>
      <c r="J613" s="76"/>
      <c r="K613" s="76"/>
      <c r="L613" s="76"/>
      <c r="M613" s="1"/>
      <c r="N613" s="1"/>
      <c r="O613" s="3"/>
      <c r="P613" s="114"/>
    </row>
    <row r="614" spans="1:16" ht="15.75" x14ac:dyDescent="0.2">
      <c r="A614" s="115"/>
      <c r="B614" s="432" t="s">
        <v>29</v>
      </c>
      <c r="C614" s="432"/>
      <c r="D614" s="432"/>
      <c r="E614" s="116"/>
      <c r="F614" s="116"/>
      <c r="G614" s="116"/>
      <c r="H614" s="115"/>
      <c r="I614" s="116" t="s">
        <v>30</v>
      </c>
      <c r="J614" s="115"/>
      <c r="K614" s="116"/>
      <c r="L614" s="116"/>
      <c r="M614" s="116"/>
      <c r="N614" s="116" t="s">
        <v>31</v>
      </c>
      <c r="O614" s="116"/>
      <c r="P614" s="117"/>
    </row>
    <row r="615" spans="1:16" ht="15.75" x14ac:dyDescent="0.2">
      <c r="A615" s="116"/>
      <c r="B615" s="427" t="s">
        <v>225</v>
      </c>
      <c r="C615" s="427"/>
      <c r="D615" s="427"/>
      <c r="E615" s="76"/>
      <c r="F615" s="76"/>
      <c r="G615" s="76"/>
      <c r="H615" s="115"/>
      <c r="I615" s="76" t="s">
        <v>278</v>
      </c>
      <c r="J615" s="115"/>
      <c r="K615" s="76"/>
      <c r="L615" s="76"/>
      <c r="M615" s="76"/>
      <c r="N615" s="76" t="s">
        <v>220</v>
      </c>
      <c r="O615" s="76"/>
      <c r="P615" s="117"/>
    </row>
    <row r="616" spans="1:16" ht="15.75" x14ac:dyDescent="0.2">
      <c r="A616" s="427" t="s">
        <v>223</v>
      </c>
      <c r="B616" s="427"/>
      <c r="C616" s="427"/>
      <c r="D616" s="427"/>
      <c r="E616" s="427"/>
      <c r="F616" s="76"/>
      <c r="G616" s="76"/>
      <c r="H616" s="115"/>
      <c r="I616" s="76" t="s">
        <v>240</v>
      </c>
      <c r="J616" s="115"/>
      <c r="K616" s="76"/>
      <c r="L616" s="76"/>
      <c r="M616" s="76"/>
      <c r="N616" s="76" t="s">
        <v>124</v>
      </c>
      <c r="O616" s="76"/>
      <c r="P616" s="117"/>
    </row>
    <row r="617" spans="1:16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</row>
    <row r="618" spans="1:16" x14ac:dyDescent="0.2">
      <c r="A618" s="467" t="s">
        <v>259</v>
      </c>
      <c r="B618" s="467"/>
      <c r="C618" s="467"/>
      <c r="D618" s="467"/>
      <c r="E618" s="467"/>
      <c r="F618"/>
      <c r="G618"/>
      <c r="H618"/>
      <c r="I618"/>
      <c r="J618"/>
      <c r="K618"/>
      <c r="L618"/>
      <c r="M618"/>
      <c r="N618"/>
      <c r="O618"/>
      <c r="P618"/>
    </row>
    <row r="622" spans="1:16" ht="15.75" x14ac:dyDescent="0.2">
      <c r="A622" s="427" t="s">
        <v>180</v>
      </c>
      <c r="B622" s="427"/>
      <c r="C622" s="427"/>
      <c r="D622" s="427"/>
      <c r="E622" s="427"/>
      <c r="F622" s="427"/>
      <c r="G622" s="427"/>
      <c r="H622" s="427"/>
      <c r="I622" s="427"/>
      <c r="J622" s="427"/>
      <c r="K622" s="427"/>
      <c r="L622" s="427"/>
      <c r="M622" s="427"/>
      <c r="N622" s="427"/>
      <c r="O622" s="427"/>
      <c r="P622" s="427"/>
    </row>
    <row r="623" spans="1:16" ht="15.75" x14ac:dyDescent="0.2">
      <c r="A623" s="427" t="s">
        <v>1</v>
      </c>
      <c r="B623" s="427"/>
      <c r="C623" s="427"/>
      <c r="D623" s="427"/>
      <c r="E623" s="427"/>
      <c r="F623" s="427"/>
      <c r="G623" s="427"/>
      <c r="H623" s="427"/>
      <c r="I623" s="427"/>
      <c r="J623" s="427"/>
      <c r="K623" s="427"/>
      <c r="L623" s="427"/>
      <c r="M623" s="427"/>
      <c r="N623" s="427"/>
      <c r="O623" s="427"/>
      <c r="P623" s="427"/>
    </row>
    <row r="624" spans="1:16" ht="15.75" x14ac:dyDescent="0.2">
      <c r="A624" s="427"/>
      <c r="B624" s="427"/>
      <c r="C624" s="427"/>
      <c r="D624" s="427"/>
      <c r="E624" s="427"/>
      <c r="F624" s="427"/>
      <c r="G624" s="427"/>
      <c r="H624" s="427"/>
      <c r="I624" s="427"/>
      <c r="J624" s="427"/>
      <c r="K624" s="427"/>
      <c r="L624" s="427"/>
      <c r="M624" s="427"/>
      <c r="N624" s="427"/>
      <c r="O624" s="427"/>
      <c r="P624" s="427"/>
    </row>
    <row r="625" spans="1:16" ht="15.75" x14ac:dyDescent="0.2">
      <c r="A625" s="455" t="s">
        <v>321</v>
      </c>
      <c r="B625" s="455"/>
      <c r="C625" s="455"/>
      <c r="D625" s="455"/>
      <c r="E625" s="455"/>
      <c r="F625" s="455"/>
      <c r="G625" s="455"/>
      <c r="H625" s="455"/>
      <c r="I625" s="455"/>
      <c r="J625" s="455"/>
      <c r="K625" s="455"/>
      <c r="L625" s="455"/>
      <c r="M625" s="455"/>
      <c r="N625" s="455"/>
      <c r="O625" s="455"/>
      <c r="P625" s="455"/>
    </row>
    <row r="626" spans="1:16" ht="15.75" x14ac:dyDescent="0.2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</row>
    <row r="627" spans="1:16" ht="16.5" thickBot="1" x14ac:dyDescent="0.25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</row>
    <row r="628" spans="1:16" ht="16.5" thickBot="1" x14ac:dyDescent="0.25">
      <c r="A628" s="78" t="s">
        <v>2</v>
      </c>
      <c r="B628" s="449" t="s">
        <v>152</v>
      </c>
      <c r="C628" s="450"/>
      <c r="D628" s="79" t="s">
        <v>3</v>
      </c>
      <c r="E628" s="449">
        <v>2010</v>
      </c>
      <c r="F628" s="451"/>
      <c r="G628" s="451"/>
      <c r="H628" s="450"/>
      <c r="I628" s="79" t="s">
        <v>4</v>
      </c>
      <c r="J628" s="80" t="s">
        <v>239</v>
      </c>
      <c r="K628" s="80"/>
      <c r="L628" s="80"/>
      <c r="M628" s="80" t="s">
        <v>5</v>
      </c>
      <c r="N628" s="449" t="s">
        <v>161</v>
      </c>
      <c r="O628" s="451"/>
      <c r="P628" s="452"/>
    </row>
    <row r="629" spans="1:16" ht="16.5" thickBot="1" x14ac:dyDescent="0.25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</row>
    <row r="630" spans="1:16" ht="16.5" thickBot="1" x14ac:dyDescent="0.25">
      <c r="A630" s="78" t="s">
        <v>6</v>
      </c>
      <c r="B630" s="449" t="s">
        <v>142</v>
      </c>
      <c r="C630" s="450"/>
      <c r="D630" s="79" t="s">
        <v>7</v>
      </c>
      <c r="E630" s="449" t="s">
        <v>143</v>
      </c>
      <c r="F630" s="451"/>
      <c r="G630" s="451"/>
      <c r="H630" s="450"/>
      <c r="I630" s="79" t="s">
        <v>8</v>
      </c>
      <c r="J630" s="80">
        <v>9</v>
      </c>
      <c r="K630" s="80"/>
      <c r="L630" s="80"/>
      <c r="M630" s="80" t="s">
        <v>9</v>
      </c>
      <c r="N630" s="80"/>
      <c r="O630" s="196"/>
      <c r="P630" s="197">
        <v>80</v>
      </c>
    </row>
    <row r="631" spans="1:16" ht="16.5" thickBot="1" x14ac:dyDescent="0.25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</row>
    <row r="632" spans="1:16" ht="16.5" thickBot="1" x14ac:dyDescent="0.25">
      <c r="A632" s="453" t="s">
        <v>10</v>
      </c>
      <c r="B632" s="454"/>
      <c r="C632" s="449" t="s">
        <v>181</v>
      </c>
      <c r="D632" s="451"/>
      <c r="E632" s="451"/>
      <c r="F632" s="451"/>
      <c r="G632" s="451"/>
      <c r="H632" s="451"/>
      <c r="I632" s="451"/>
      <c r="J632" s="451"/>
      <c r="K632" s="451"/>
      <c r="L632" s="451"/>
      <c r="M632" s="451"/>
      <c r="N632" s="451"/>
      <c r="O632" s="451"/>
      <c r="P632" s="452"/>
    </row>
    <row r="633" spans="1:16" ht="16.5" thickBot="1" x14ac:dyDescent="0.25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</row>
    <row r="634" spans="1:16" ht="16.5" thickBot="1" x14ac:dyDescent="0.25">
      <c r="A634" s="453" t="s">
        <v>11</v>
      </c>
      <c r="B634" s="454"/>
      <c r="C634" s="449" t="s">
        <v>234</v>
      </c>
      <c r="D634" s="451"/>
      <c r="E634" s="451"/>
      <c r="F634" s="451"/>
      <c r="G634" s="451"/>
      <c r="H634" s="451"/>
      <c r="I634" s="451"/>
      <c r="J634" s="451"/>
      <c r="K634" s="451"/>
      <c r="L634" s="451"/>
      <c r="M634" s="451"/>
      <c r="N634" s="451"/>
      <c r="O634" s="451"/>
      <c r="P634" s="452"/>
    </row>
    <row r="635" spans="1:16" ht="16.5" thickBot="1" x14ac:dyDescent="0.25">
      <c r="A635" s="81"/>
      <c r="B635" s="81"/>
      <c r="C635" s="81"/>
      <c r="D635" s="81"/>
      <c r="E635" s="81"/>
      <c r="F635" s="81"/>
      <c r="G635" s="81"/>
      <c r="H635" s="81"/>
      <c r="I635" s="81"/>
      <c r="J635" s="81"/>
      <c r="K635" s="81"/>
      <c r="L635" s="81"/>
      <c r="M635" s="81"/>
      <c r="N635" s="81"/>
      <c r="O635" s="81"/>
      <c r="P635" s="81"/>
    </row>
    <row r="636" spans="1:16" ht="16.5" thickBot="1" x14ac:dyDescent="0.25">
      <c r="A636" s="441" t="s">
        <v>12</v>
      </c>
      <c r="B636" s="443" t="s">
        <v>13</v>
      </c>
      <c r="C636" s="434"/>
      <c r="D636" s="444" t="s">
        <v>255</v>
      </c>
      <c r="E636" s="446" t="s">
        <v>15</v>
      </c>
      <c r="F636" s="447"/>
      <c r="G636" s="447"/>
      <c r="H636" s="447"/>
      <c r="I636" s="448"/>
      <c r="J636" s="444" t="s">
        <v>16</v>
      </c>
      <c r="K636" s="444" t="s">
        <v>17</v>
      </c>
      <c r="L636" s="446" t="s">
        <v>18</v>
      </c>
      <c r="M636" s="447"/>
      <c r="N636" s="448"/>
      <c r="O636" s="435" t="s">
        <v>115</v>
      </c>
      <c r="P636" s="436"/>
    </row>
    <row r="637" spans="1:16" ht="32.25" thickBot="1" x14ac:dyDescent="0.25">
      <c r="A637" s="442"/>
      <c r="B637" s="82" t="s">
        <v>19</v>
      </c>
      <c r="C637" s="83" t="s">
        <v>20</v>
      </c>
      <c r="D637" s="445"/>
      <c r="E637" s="84" t="s">
        <v>21</v>
      </c>
      <c r="F637" s="84" t="s">
        <v>22</v>
      </c>
      <c r="G637" s="85" t="s">
        <v>23</v>
      </c>
      <c r="H637" s="119" t="s">
        <v>24</v>
      </c>
      <c r="I637" s="86" t="s">
        <v>25</v>
      </c>
      <c r="J637" s="445"/>
      <c r="K637" s="445"/>
      <c r="L637" s="194" t="s">
        <v>258</v>
      </c>
      <c r="M637" s="85" t="s">
        <v>256</v>
      </c>
      <c r="N637" s="83" t="s">
        <v>257</v>
      </c>
      <c r="O637" s="437"/>
      <c r="P637" s="438"/>
    </row>
    <row r="638" spans="1:16" ht="15.75" x14ac:dyDescent="0.2">
      <c r="A638" s="165">
        <v>45784</v>
      </c>
      <c r="B638" s="172"/>
      <c r="C638" s="172">
        <v>453287</v>
      </c>
      <c r="D638" s="160"/>
      <c r="E638" s="96"/>
      <c r="F638" s="96"/>
      <c r="G638" s="166"/>
      <c r="H638" s="169"/>
      <c r="I638" s="175"/>
      <c r="J638" s="162"/>
      <c r="K638" s="99"/>
      <c r="L638" s="191"/>
      <c r="M638" s="94"/>
      <c r="N638" s="100"/>
      <c r="O638" s="428"/>
      <c r="P638" s="429"/>
    </row>
    <row r="639" spans="1:16" ht="15.75" x14ac:dyDescent="0.2">
      <c r="A639" s="165">
        <v>45790</v>
      </c>
      <c r="B639" s="172">
        <v>453287</v>
      </c>
      <c r="C639" s="172">
        <v>453922</v>
      </c>
      <c r="D639" s="160">
        <f>+C639-B639</f>
        <v>635</v>
      </c>
      <c r="E639" s="96" t="s">
        <v>483</v>
      </c>
      <c r="F639" s="96" t="s">
        <v>471</v>
      </c>
      <c r="G639" s="166">
        <v>63.157899999999998</v>
      </c>
      <c r="H639" s="169">
        <v>23.75</v>
      </c>
      <c r="I639" s="175">
        <f>G639*H639</f>
        <v>1500.000125</v>
      </c>
      <c r="J639" s="162">
        <f>D639/G639</f>
        <v>10.054165828819514</v>
      </c>
      <c r="K639" s="99">
        <v>45790</v>
      </c>
      <c r="L639" s="191" t="s">
        <v>262</v>
      </c>
      <c r="M639" s="94" t="s">
        <v>392</v>
      </c>
      <c r="N639" s="100" t="s">
        <v>211</v>
      </c>
      <c r="O639" s="428" t="s">
        <v>270</v>
      </c>
      <c r="P639" s="429"/>
    </row>
    <row r="640" spans="1:16" ht="15.75" x14ac:dyDescent="0.2">
      <c r="A640" s="165"/>
      <c r="B640" s="172"/>
      <c r="C640" s="172"/>
      <c r="D640" s="160">
        <f>+C640-B640</f>
        <v>0</v>
      </c>
      <c r="E640" s="96"/>
      <c r="F640" s="96"/>
      <c r="G640" s="166"/>
      <c r="H640" s="169"/>
      <c r="I640" s="175">
        <f>G640*H640</f>
        <v>0</v>
      </c>
      <c r="J640" s="162" t="e">
        <f>D640/G640</f>
        <v>#DIV/0!</v>
      </c>
      <c r="K640" s="99"/>
      <c r="L640" s="191"/>
      <c r="M640" s="94"/>
      <c r="N640" s="100"/>
      <c r="O640" s="428"/>
      <c r="P640" s="429"/>
    </row>
    <row r="641" spans="1:16" ht="15.75" x14ac:dyDescent="0.2">
      <c r="A641" s="165"/>
      <c r="B641" s="166"/>
      <c r="C641" s="166"/>
      <c r="D641" s="160">
        <f>+C641-B641</f>
        <v>0</v>
      </c>
      <c r="E641" s="96"/>
      <c r="F641" s="96"/>
      <c r="G641" s="166"/>
      <c r="H641" s="169"/>
      <c r="I641" s="175">
        <f>G641*H641</f>
        <v>0</v>
      </c>
      <c r="J641" s="162" t="e">
        <f>D641/G641</f>
        <v>#DIV/0!</v>
      </c>
      <c r="K641" s="99"/>
      <c r="L641" s="191"/>
      <c r="M641" s="94"/>
      <c r="N641" s="100"/>
      <c r="O641" s="428"/>
      <c r="P641" s="429"/>
    </row>
    <row r="642" spans="1:16" ht="16.5" thickBot="1" x14ac:dyDescent="0.25">
      <c r="A642" s="93"/>
      <c r="B642" s="132"/>
      <c r="C642" s="132"/>
      <c r="D642" s="133"/>
      <c r="E642" s="96"/>
      <c r="F642" s="96"/>
      <c r="G642" s="96"/>
      <c r="H642" s="97"/>
      <c r="I642" s="91"/>
      <c r="J642" s="98"/>
      <c r="K642" s="92"/>
      <c r="L642" s="192"/>
      <c r="M642" s="184"/>
      <c r="N642" s="101"/>
      <c r="O642" s="468"/>
      <c r="P642" s="469"/>
    </row>
    <row r="643" spans="1:16" ht="16.5" thickBot="1" x14ac:dyDescent="0.25">
      <c r="A643" s="325" t="s">
        <v>28</v>
      </c>
      <c r="B643" s="104"/>
      <c r="C643" s="105"/>
      <c r="D643" s="106">
        <f>SUM(D638:D642)</f>
        <v>635</v>
      </c>
      <c r="E643" s="107"/>
      <c r="F643" s="107"/>
      <c r="G643" s="118">
        <f>SUM(G638:G642)</f>
        <v>63.157899999999998</v>
      </c>
      <c r="H643" s="105"/>
      <c r="I643" s="118">
        <f>SUM(I638:I642)</f>
        <v>1500.000125</v>
      </c>
      <c r="J643" s="109">
        <f>D643/G643</f>
        <v>10.054165828819514</v>
      </c>
      <c r="K643" s="110"/>
      <c r="L643" s="193"/>
      <c r="M643" s="111"/>
      <c r="N643" s="112"/>
      <c r="O643" s="430"/>
      <c r="P643" s="431"/>
    </row>
    <row r="644" spans="1:16" ht="15.75" x14ac:dyDescent="0.2">
      <c r="A644" s="76"/>
      <c r="B644" s="113"/>
      <c r="C644" s="113"/>
      <c r="D644" s="113"/>
      <c r="E644" s="113"/>
      <c r="F644" s="113"/>
      <c r="G644" s="113"/>
      <c r="H644" s="113"/>
      <c r="I644" s="76"/>
      <c r="J644" s="76"/>
      <c r="K644" s="76"/>
      <c r="L644" s="76"/>
      <c r="M644" s="76"/>
      <c r="N644" s="76"/>
      <c r="O644" s="113"/>
      <c r="P644" s="114"/>
    </row>
    <row r="645" spans="1:16" ht="15.75" x14ac:dyDescent="0.2">
      <c r="A645" s="76"/>
      <c r="B645" s="113"/>
      <c r="C645" s="113"/>
      <c r="D645" s="113"/>
      <c r="E645" s="113"/>
      <c r="F645" s="113"/>
      <c r="G645" s="113"/>
      <c r="H645" s="113"/>
      <c r="I645" s="76"/>
      <c r="J645" s="76"/>
      <c r="K645" s="76"/>
      <c r="L645" s="76"/>
      <c r="M645" s="76"/>
      <c r="N645" s="76"/>
      <c r="O645" s="113"/>
      <c r="P645" s="114"/>
    </row>
    <row r="646" spans="1:16" ht="15.75" x14ac:dyDescent="0.2">
      <c r="A646" s="76"/>
      <c r="B646" s="113"/>
      <c r="C646" s="113"/>
      <c r="D646" s="113"/>
      <c r="E646" s="113"/>
      <c r="F646" s="113"/>
      <c r="G646" s="113"/>
      <c r="H646" s="113"/>
      <c r="I646" s="76"/>
      <c r="J646" s="76"/>
      <c r="K646" s="76"/>
      <c r="L646" s="76"/>
      <c r="M646" s="1"/>
      <c r="N646" s="1"/>
      <c r="O646" s="3"/>
      <c r="P646" s="114"/>
    </row>
    <row r="647" spans="1:16" ht="15.75" x14ac:dyDescent="0.2">
      <c r="A647" s="115"/>
      <c r="B647" s="432" t="s">
        <v>29</v>
      </c>
      <c r="C647" s="432"/>
      <c r="D647" s="432"/>
      <c r="E647" s="116"/>
      <c r="F647" s="116"/>
      <c r="G647" s="116"/>
      <c r="H647" s="115"/>
      <c r="I647" s="116" t="s">
        <v>30</v>
      </c>
      <c r="J647" s="115"/>
      <c r="K647" s="116"/>
      <c r="L647" s="116"/>
      <c r="M647" s="116"/>
      <c r="N647" s="116" t="s">
        <v>31</v>
      </c>
      <c r="O647" s="116"/>
      <c r="P647" s="117"/>
    </row>
    <row r="648" spans="1:16" ht="15.75" x14ac:dyDescent="0.2">
      <c r="A648" s="116"/>
      <c r="B648" s="427" t="s">
        <v>225</v>
      </c>
      <c r="C648" s="427"/>
      <c r="D648" s="427"/>
      <c r="E648" s="76"/>
      <c r="F648" s="76"/>
      <c r="G648" s="76"/>
      <c r="H648" s="115"/>
      <c r="I648" s="76" t="s">
        <v>278</v>
      </c>
      <c r="J648" s="115"/>
      <c r="K648" s="76"/>
      <c r="L648" s="76"/>
      <c r="M648" s="76"/>
      <c r="N648" s="76" t="s">
        <v>220</v>
      </c>
      <c r="O648" s="76"/>
      <c r="P648" s="117"/>
    </row>
    <row r="649" spans="1:16" ht="15.75" x14ac:dyDescent="0.2">
      <c r="A649" s="427" t="s">
        <v>223</v>
      </c>
      <c r="B649" s="427"/>
      <c r="C649" s="427"/>
      <c r="D649" s="427"/>
      <c r="E649" s="427"/>
      <c r="F649" s="76"/>
      <c r="G649" s="76"/>
      <c r="H649" s="115"/>
      <c r="I649" s="76" t="s">
        <v>240</v>
      </c>
      <c r="J649" s="115"/>
      <c r="K649" s="76"/>
      <c r="L649" s="76"/>
      <c r="M649" s="76"/>
      <c r="N649" s="76" t="s">
        <v>124</v>
      </c>
      <c r="O649" s="76"/>
      <c r="P649" s="117"/>
    </row>
    <row r="650" spans="1:16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</row>
    <row r="651" spans="1:16" x14ac:dyDescent="0.2">
      <c r="A651" s="467" t="s">
        <v>259</v>
      </c>
      <c r="B651" s="467"/>
      <c r="C651" s="467"/>
      <c r="D651" s="467"/>
      <c r="E651" s="467"/>
      <c r="F651"/>
      <c r="G651"/>
      <c r="H651"/>
      <c r="I651"/>
      <c r="J651"/>
      <c r="K651"/>
      <c r="L651"/>
      <c r="M651"/>
      <c r="N651"/>
      <c r="O651"/>
      <c r="P651"/>
    </row>
    <row r="656" spans="1:16" ht="15.75" x14ac:dyDescent="0.2">
      <c r="A656" s="427" t="s">
        <v>180</v>
      </c>
      <c r="B656" s="427"/>
      <c r="C656" s="427"/>
      <c r="D656" s="427"/>
      <c r="E656" s="427"/>
      <c r="F656" s="427"/>
      <c r="G656" s="427"/>
      <c r="H656" s="427"/>
      <c r="I656" s="427"/>
      <c r="J656" s="427"/>
      <c r="K656" s="427"/>
      <c r="L656" s="427"/>
      <c r="M656" s="427"/>
      <c r="N656" s="427"/>
      <c r="O656" s="427"/>
      <c r="P656" s="427"/>
    </row>
    <row r="657" spans="1:16" ht="15.75" x14ac:dyDescent="0.2">
      <c r="A657" s="427" t="s">
        <v>1</v>
      </c>
      <c r="B657" s="427"/>
      <c r="C657" s="427"/>
      <c r="D657" s="427"/>
      <c r="E657" s="427"/>
      <c r="F657" s="427"/>
      <c r="G657" s="427"/>
      <c r="H657" s="427"/>
      <c r="I657" s="427"/>
      <c r="J657" s="427"/>
      <c r="K657" s="427"/>
      <c r="L657" s="427"/>
      <c r="M657" s="427"/>
      <c r="N657" s="427"/>
      <c r="O657" s="427"/>
      <c r="P657" s="427"/>
    </row>
    <row r="658" spans="1:16" ht="15.75" x14ac:dyDescent="0.2">
      <c r="A658" s="427"/>
      <c r="B658" s="427"/>
      <c r="C658" s="427"/>
      <c r="D658" s="427"/>
      <c r="E658" s="427"/>
      <c r="F658" s="427"/>
      <c r="G658" s="427"/>
      <c r="H658" s="427"/>
      <c r="I658" s="427"/>
      <c r="J658" s="427"/>
      <c r="K658" s="427"/>
      <c r="L658" s="427"/>
      <c r="M658" s="427"/>
      <c r="N658" s="427"/>
      <c r="O658" s="427"/>
      <c r="P658" s="427"/>
    </row>
    <row r="659" spans="1:16" ht="15.75" x14ac:dyDescent="0.2">
      <c r="A659" s="455" t="s">
        <v>321</v>
      </c>
      <c r="B659" s="455"/>
      <c r="C659" s="455"/>
      <c r="D659" s="455"/>
      <c r="E659" s="455"/>
      <c r="F659" s="455"/>
      <c r="G659" s="455"/>
      <c r="H659" s="455"/>
      <c r="I659" s="455"/>
      <c r="J659" s="455"/>
      <c r="K659" s="455"/>
      <c r="L659" s="455"/>
      <c r="M659" s="455"/>
      <c r="N659" s="455"/>
      <c r="O659" s="455"/>
      <c r="P659" s="455"/>
    </row>
    <row r="660" spans="1:16" ht="15.75" x14ac:dyDescent="0.2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</row>
    <row r="661" spans="1:16" ht="16.5" thickBot="1" x14ac:dyDescent="0.25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</row>
    <row r="662" spans="1:16" ht="16.5" thickBot="1" x14ac:dyDescent="0.25">
      <c r="A662" s="78" t="s">
        <v>2</v>
      </c>
      <c r="B662" s="449" t="s">
        <v>152</v>
      </c>
      <c r="C662" s="450"/>
      <c r="D662" s="79" t="s">
        <v>3</v>
      </c>
      <c r="E662" s="449">
        <v>2010</v>
      </c>
      <c r="F662" s="451"/>
      <c r="G662" s="451"/>
      <c r="H662" s="450"/>
      <c r="I662" s="79" t="s">
        <v>4</v>
      </c>
      <c r="J662" s="80" t="s">
        <v>239</v>
      </c>
      <c r="K662" s="80"/>
      <c r="L662" s="80"/>
      <c r="M662" s="80" t="s">
        <v>5</v>
      </c>
      <c r="N662" s="449" t="s">
        <v>161</v>
      </c>
      <c r="O662" s="451"/>
      <c r="P662" s="452"/>
    </row>
    <row r="663" spans="1:16" ht="16.5" thickBot="1" x14ac:dyDescent="0.25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</row>
    <row r="664" spans="1:16" ht="16.5" thickBot="1" x14ac:dyDescent="0.25">
      <c r="A664" s="78" t="s">
        <v>6</v>
      </c>
      <c r="B664" s="449" t="s">
        <v>142</v>
      </c>
      <c r="C664" s="450"/>
      <c r="D664" s="79" t="s">
        <v>7</v>
      </c>
      <c r="E664" s="449" t="s">
        <v>143</v>
      </c>
      <c r="F664" s="451"/>
      <c r="G664" s="451"/>
      <c r="H664" s="450"/>
      <c r="I664" s="79" t="s">
        <v>8</v>
      </c>
      <c r="J664" s="80">
        <v>9</v>
      </c>
      <c r="K664" s="80"/>
      <c r="L664" s="80"/>
      <c r="M664" s="80" t="s">
        <v>9</v>
      </c>
      <c r="N664" s="80"/>
      <c r="O664" s="196"/>
      <c r="P664" s="197">
        <v>80</v>
      </c>
    </row>
    <row r="665" spans="1:16" ht="16.5" thickBot="1" x14ac:dyDescent="0.25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</row>
    <row r="666" spans="1:16" ht="16.5" thickBot="1" x14ac:dyDescent="0.25">
      <c r="A666" s="453" t="s">
        <v>10</v>
      </c>
      <c r="B666" s="454"/>
      <c r="C666" s="449" t="s">
        <v>181</v>
      </c>
      <c r="D666" s="451"/>
      <c r="E666" s="451"/>
      <c r="F666" s="451"/>
      <c r="G666" s="451"/>
      <c r="H666" s="451"/>
      <c r="I666" s="451"/>
      <c r="J666" s="451"/>
      <c r="K666" s="451"/>
      <c r="L666" s="451"/>
      <c r="M666" s="451"/>
      <c r="N666" s="451"/>
      <c r="O666" s="451"/>
      <c r="P666" s="452"/>
    </row>
    <row r="667" spans="1:16" ht="16.5" thickBot="1" x14ac:dyDescent="0.25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</row>
    <row r="668" spans="1:16" ht="16.5" thickBot="1" x14ac:dyDescent="0.25">
      <c r="A668" s="453" t="s">
        <v>11</v>
      </c>
      <c r="B668" s="454"/>
      <c r="C668" s="449" t="s">
        <v>234</v>
      </c>
      <c r="D668" s="451"/>
      <c r="E668" s="451"/>
      <c r="F668" s="451"/>
      <c r="G668" s="451"/>
      <c r="H668" s="451"/>
      <c r="I668" s="451"/>
      <c r="J668" s="451"/>
      <c r="K668" s="451"/>
      <c r="L668" s="451"/>
      <c r="M668" s="451"/>
      <c r="N668" s="451"/>
      <c r="O668" s="451"/>
      <c r="P668" s="452"/>
    </row>
    <row r="669" spans="1:16" ht="16.5" thickBot="1" x14ac:dyDescent="0.25">
      <c r="A669" s="81"/>
      <c r="B669" s="81"/>
      <c r="C669" s="81"/>
      <c r="D669" s="81"/>
      <c r="E669" s="81"/>
      <c r="F669" s="81"/>
      <c r="G669" s="81"/>
      <c r="H669" s="81"/>
      <c r="I669" s="81"/>
      <c r="J669" s="81"/>
      <c r="K669" s="81"/>
      <c r="L669" s="81"/>
      <c r="M669" s="81"/>
      <c r="N669" s="81"/>
      <c r="O669" s="81"/>
      <c r="P669" s="81"/>
    </row>
    <row r="670" spans="1:16" ht="16.5" thickBot="1" x14ac:dyDescent="0.25">
      <c r="A670" s="441" t="s">
        <v>12</v>
      </c>
      <c r="B670" s="443" t="s">
        <v>13</v>
      </c>
      <c r="C670" s="434"/>
      <c r="D670" s="444" t="s">
        <v>255</v>
      </c>
      <c r="E670" s="446" t="s">
        <v>15</v>
      </c>
      <c r="F670" s="447"/>
      <c r="G670" s="447"/>
      <c r="H670" s="447"/>
      <c r="I670" s="448"/>
      <c r="J670" s="444" t="s">
        <v>16</v>
      </c>
      <c r="K670" s="444" t="s">
        <v>17</v>
      </c>
      <c r="L670" s="446" t="s">
        <v>18</v>
      </c>
      <c r="M670" s="447"/>
      <c r="N670" s="448"/>
      <c r="O670" s="435" t="s">
        <v>115</v>
      </c>
      <c r="P670" s="436"/>
    </row>
    <row r="671" spans="1:16" ht="32.25" thickBot="1" x14ac:dyDescent="0.25">
      <c r="A671" s="442"/>
      <c r="B671" s="82" t="s">
        <v>19</v>
      </c>
      <c r="C671" s="83" t="s">
        <v>20</v>
      </c>
      <c r="D671" s="445"/>
      <c r="E671" s="84" t="s">
        <v>21</v>
      </c>
      <c r="F671" s="84" t="s">
        <v>22</v>
      </c>
      <c r="G671" s="85" t="s">
        <v>23</v>
      </c>
      <c r="H671" s="119" t="s">
        <v>24</v>
      </c>
      <c r="I671" s="86" t="s">
        <v>25</v>
      </c>
      <c r="J671" s="445"/>
      <c r="K671" s="445"/>
      <c r="L671" s="194" t="s">
        <v>258</v>
      </c>
      <c r="M671" s="85" t="s">
        <v>256</v>
      </c>
      <c r="N671" s="83" t="s">
        <v>257</v>
      </c>
      <c r="O671" s="437"/>
      <c r="P671" s="438"/>
    </row>
    <row r="672" spans="1:16" ht="15.75" x14ac:dyDescent="0.2">
      <c r="A672" s="165">
        <v>45790</v>
      </c>
      <c r="B672" s="172"/>
      <c r="C672" s="172">
        <v>453922</v>
      </c>
      <c r="D672" s="160"/>
      <c r="E672" s="96"/>
      <c r="F672" s="96"/>
      <c r="G672" s="166"/>
      <c r="H672" s="169"/>
      <c r="I672" s="175"/>
      <c r="J672" s="162"/>
      <c r="K672" s="99"/>
      <c r="L672" s="191"/>
      <c r="M672" s="94"/>
      <c r="N672" s="100"/>
      <c r="O672" s="428"/>
      <c r="P672" s="429"/>
    </row>
    <row r="673" spans="1:16" ht="15.75" x14ac:dyDescent="0.2">
      <c r="A673" s="165">
        <v>45798</v>
      </c>
      <c r="B673" s="172">
        <v>453922</v>
      </c>
      <c r="C673" s="172">
        <v>453987</v>
      </c>
      <c r="D673" s="160">
        <f>+C673-B673</f>
        <v>65</v>
      </c>
      <c r="E673" s="96" t="s">
        <v>507</v>
      </c>
      <c r="F673" s="96" t="s">
        <v>497</v>
      </c>
      <c r="G673" s="166">
        <v>31.395800000000001</v>
      </c>
      <c r="H673" s="169">
        <v>23.9</v>
      </c>
      <c r="I673" s="175">
        <f>G673*H673</f>
        <v>750.35961999999995</v>
      </c>
      <c r="J673" s="162">
        <f>D673/G673</f>
        <v>2.0703406188088853</v>
      </c>
      <c r="K673" s="99">
        <v>45799</v>
      </c>
      <c r="L673" s="191" t="s">
        <v>262</v>
      </c>
      <c r="M673" s="94" t="s">
        <v>392</v>
      </c>
      <c r="N673" s="100" t="s">
        <v>508</v>
      </c>
      <c r="O673" s="428" t="s">
        <v>270</v>
      </c>
      <c r="P673" s="429"/>
    </row>
    <row r="674" spans="1:16" ht="15.75" x14ac:dyDescent="0.2">
      <c r="A674" s="165">
        <v>45799</v>
      </c>
      <c r="B674" s="172">
        <v>453987</v>
      </c>
      <c r="C674" s="172">
        <v>454272</v>
      </c>
      <c r="D674" s="160">
        <f>+C674-B674</f>
        <v>285</v>
      </c>
      <c r="E674" s="96" t="s">
        <v>509</v>
      </c>
      <c r="F674" s="96" t="s">
        <v>503</v>
      </c>
      <c r="G674" s="166">
        <v>41.8431</v>
      </c>
      <c r="H674" s="169">
        <v>23.9</v>
      </c>
      <c r="I674" s="175">
        <f>G674*H674</f>
        <v>1000.05009</v>
      </c>
      <c r="J674" s="162">
        <f>D674/G674</f>
        <v>6.8111588290542526</v>
      </c>
      <c r="K674" s="99">
        <v>45799</v>
      </c>
      <c r="L674" s="191" t="s">
        <v>262</v>
      </c>
      <c r="M674" s="94" t="s">
        <v>392</v>
      </c>
      <c r="N674" s="100" t="s">
        <v>510</v>
      </c>
      <c r="O674" s="428" t="s">
        <v>270</v>
      </c>
      <c r="P674" s="429"/>
    </row>
    <row r="675" spans="1:16" ht="15.75" x14ac:dyDescent="0.2">
      <c r="A675" s="165"/>
      <c r="B675" s="166"/>
      <c r="C675" s="166"/>
      <c r="D675" s="160">
        <f>+C675-B675</f>
        <v>0</v>
      </c>
      <c r="E675" s="96"/>
      <c r="F675" s="96"/>
      <c r="G675" s="166"/>
      <c r="H675" s="169"/>
      <c r="I675" s="175">
        <f>G675*H675</f>
        <v>0</v>
      </c>
      <c r="J675" s="162" t="e">
        <f>D675/G675</f>
        <v>#DIV/0!</v>
      </c>
      <c r="K675" s="99"/>
      <c r="L675" s="191"/>
      <c r="M675" s="94"/>
      <c r="N675" s="100"/>
      <c r="O675" s="428"/>
      <c r="P675" s="429"/>
    </row>
    <row r="676" spans="1:16" ht="16.5" thickBot="1" x14ac:dyDescent="0.25">
      <c r="A676" s="93"/>
      <c r="B676" s="132"/>
      <c r="C676" s="132"/>
      <c r="D676" s="133"/>
      <c r="E676" s="96"/>
      <c r="F676" s="96"/>
      <c r="G676" s="96"/>
      <c r="H676" s="97"/>
      <c r="I676" s="91"/>
      <c r="J676" s="98"/>
      <c r="K676" s="92"/>
      <c r="L676" s="192"/>
      <c r="M676" s="184"/>
      <c r="N676" s="101"/>
      <c r="O676" s="468"/>
      <c r="P676" s="469"/>
    </row>
    <row r="677" spans="1:16" ht="16.5" thickBot="1" x14ac:dyDescent="0.25">
      <c r="A677" s="342" t="s">
        <v>28</v>
      </c>
      <c r="B677" s="104"/>
      <c r="C677" s="105"/>
      <c r="D677" s="106">
        <f>SUM(D672:D676)</f>
        <v>350</v>
      </c>
      <c r="E677" s="107"/>
      <c r="F677" s="107"/>
      <c r="G677" s="118">
        <f>SUM(G672:G676)</f>
        <v>73.238900000000001</v>
      </c>
      <c r="H677" s="105"/>
      <c r="I677" s="118">
        <f>SUM(I672:I676)</f>
        <v>1750.4097099999999</v>
      </c>
      <c r="J677" s="109">
        <f>D677/G677</f>
        <v>4.7788811683408676</v>
      </c>
      <c r="K677" s="110"/>
      <c r="L677" s="193"/>
      <c r="M677" s="111"/>
      <c r="N677" s="112"/>
      <c r="O677" s="430"/>
      <c r="P677" s="431"/>
    </row>
    <row r="678" spans="1:16" ht="15.75" x14ac:dyDescent="0.2">
      <c r="A678" s="76"/>
      <c r="B678" s="113"/>
      <c r="C678" s="113"/>
      <c r="D678" s="113"/>
      <c r="E678" s="113"/>
      <c r="F678" s="113"/>
      <c r="G678" s="113"/>
      <c r="H678" s="113"/>
      <c r="I678" s="76"/>
      <c r="J678" s="76"/>
      <c r="K678" s="76"/>
      <c r="L678" s="76"/>
      <c r="M678" s="76"/>
      <c r="N678" s="76"/>
      <c r="O678" s="113"/>
      <c r="P678" s="114"/>
    </row>
    <row r="679" spans="1:16" ht="15.75" x14ac:dyDescent="0.2">
      <c r="A679" s="76"/>
      <c r="B679" s="113"/>
      <c r="C679" s="113"/>
      <c r="D679" s="113"/>
      <c r="E679" s="113"/>
      <c r="F679" s="113"/>
      <c r="G679" s="113"/>
      <c r="H679" s="113"/>
      <c r="I679" s="76"/>
      <c r="J679" s="76"/>
      <c r="K679" s="76"/>
      <c r="L679" s="76"/>
      <c r="M679" s="76"/>
      <c r="N679" s="76"/>
      <c r="O679" s="113"/>
      <c r="P679" s="114"/>
    </row>
    <row r="680" spans="1:16" ht="15.75" x14ac:dyDescent="0.2">
      <c r="A680" s="76"/>
      <c r="B680" s="113"/>
      <c r="C680" s="113"/>
      <c r="D680" s="113"/>
      <c r="E680" s="113"/>
      <c r="F680" s="113"/>
      <c r="G680" s="113"/>
      <c r="H680" s="113"/>
      <c r="I680" s="76"/>
      <c r="J680" s="76"/>
      <c r="K680" s="76"/>
      <c r="L680" s="76"/>
      <c r="M680" s="1"/>
      <c r="N680" s="1"/>
      <c r="O680" s="3"/>
      <c r="P680" s="114"/>
    </row>
    <row r="681" spans="1:16" ht="15.75" x14ac:dyDescent="0.2">
      <c r="A681" s="115"/>
      <c r="B681" s="432" t="s">
        <v>29</v>
      </c>
      <c r="C681" s="432"/>
      <c r="D681" s="432"/>
      <c r="E681" s="116"/>
      <c r="F681" s="116"/>
      <c r="G681" s="116"/>
      <c r="H681" s="115"/>
      <c r="I681" s="116" t="s">
        <v>30</v>
      </c>
      <c r="J681" s="115"/>
      <c r="K681" s="116"/>
      <c r="L681" s="116"/>
      <c r="M681" s="116"/>
      <c r="N681" s="116" t="s">
        <v>31</v>
      </c>
      <c r="O681" s="116"/>
      <c r="P681" s="117"/>
    </row>
    <row r="682" spans="1:16" ht="15.75" x14ac:dyDescent="0.2">
      <c r="A682" s="116"/>
      <c r="B682" s="427" t="s">
        <v>225</v>
      </c>
      <c r="C682" s="427"/>
      <c r="D682" s="427"/>
      <c r="E682" s="76"/>
      <c r="F682" s="76"/>
      <c r="G682" s="76"/>
      <c r="H682" s="115"/>
      <c r="I682" s="76" t="s">
        <v>278</v>
      </c>
      <c r="J682" s="115"/>
      <c r="K682" s="76"/>
      <c r="L682" s="76"/>
      <c r="M682" s="76"/>
      <c r="N682" s="76" t="s">
        <v>220</v>
      </c>
      <c r="O682" s="76"/>
      <c r="P682" s="117"/>
    </row>
    <row r="683" spans="1:16" ht="15.75" x14ac:dyDescent="0.2">
      <c r="A683" s="427" t="s">
        <v>223</v>
      </c>
      <c r="B683" s="427"/>
      <c r="C683" s="427"/>
      <c r="D683" s="427"/>
      <c r="E683" s="427"/>
      <c r="F683" s="76"/>
      <c r="G683" s="76"/>
      <c r="H683" s="115"/>
      <c r="I683" s="76" t="s">
        <v>240</v>
      </c>
      <c r="J683" s="115"/>
      <c r="K683" s="76"/>
      <c r="L683" s="76"/>
      <c r="M683" s="76"/>
      <c r="N683" s="76" t="s">
        <v>124</v>
      </c>
      <c r="O683" s="76"/>
      <c r="P683" s="117"/>
    </row>
    <row r="684" spans="1:16" x14ac:dyDescent="0.2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</row>
    <row r="685" spans="1:16" x14ac:dyDescent="0.2">
      <c r="A685" s="467" t="s">
        <v>259</v>
      </c>
      <c r="B685" s="467"/>
      <c r="C685" s="467"/>
      <c r="D685" s="467"/>
      <c r="E685" s="467"/>
      <c r="F685"/>
      <c r="G685"/>
      <c r="H685"/>
      <c r="I685"/>
      <c r="J685"/>
      <c r="K685"/>
      <c r="L685"/>
      <c r="M685"/>
      <c r="N685"/>
      <c r="O685"/>
      <c r="P685"/>
    </row>
    <row r="689" spans="1:16" ht="15.75" x14ac:dyDescent="0.2">
      <c r="A689" s="427" t="s">
        <v>180</v>
      </c>
      <c r="B689" s="427"/>
      <c r="C689" s="427"/>
      <c r="D689" s="427"/>
      <c r="E689" s="427"/>
      <c r="F689" s="427"/>
      <c r="G689" s="427"/>
      <c r="H689" s="427"/>
      <c r="I689" s="427"/>
      <c r="J689" s="427"/>
      <c r="K689" s="427"/>
      <c r="L689" s="427"/>
      <c r="M689" s="427"/>
      <c r="N689" s="427"/>
      <c r="O689" s="427"/>
      <c r="P689" s="427"/>
    </row>
    <row r="690" spans="1:16" ht="15.75" x14ac:dyDescent="0.2">
      <c r="A690" s="427" t="s">
        <v>1</v>
      </c>
      <c r="B690" s="427"/>
      <c r="C690" s="427"/>
      <c r="D690" s="427"/>
      <c r="E690" s="427"/>
      <c r="F690" s="427"/>
      <c r="G690" s="427"/>
      <c r="H690" s="427"/>
      <c r="I690" s="427"/>
      <c r="J690" s="427"/>
      <c r="K690" s="427"/>
      <c r="L690" s="427"/>
      <c r="M690" s="427"/>
      <c r="N690" s="427"/>
      <c r="O690" s="427"/>
      <c r="P690" s="427"/>
    </row>
    <row r="691" spans="1:16" ht="15.75" x14ac:dyDescent="0.2">
      <c r="A691" s="427"/>
      <c r="B691" s="427"/>
      <c r="C691" s="427"/>
      <c r="D691" s="427"/>
      <c r="E691" s="427"/>
      <c r="F691" s="427"/>
      <c r="G691" s="427"/>
      <c r="H691" s="427"/>
      <c r="I691" s="427"/>
      <c r="J691" s="427"/>
      <c r="K691" s="427"/>
      <c r="L691" s="427"/>
      <c r="M691" s="427"/>
      <c r="N691" s="427"/>
      <c r="O691" s="427"/>
      <c r="P691" s="427"/>
    </row>
    <row r="692" spans="1:16" ht="15.75" x14ac:dyDescent="0.2">
      <c r="A692" s="455" t="s">
        <v>321</v>
      </c>
      <c r="B692" s="455"/>
      <c r="C692" s="455"/>
      <c r="D692" s="455"/>
      <c r="E692" s="455"/>
      <c r="F692" s="455"/>
      <c r="G692" s="455"/>
      <c r="H692" s="455"/>
      <c r="I692" s="455"/>
      <c r="J692" s="455"/>
      <c r="K692" s="455"/>
      <c r="L692" s="455"/>
      <c r="M692" s="455"/>
      <c r="N692" s="455"/>
      <c r="O692" s="455"/>
      <c r="P692" s="455"/>
    </row>
    <row r="693" spans="1:16" ht="15.75" x14ac:dyDescent="0.2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</row>
    <row r="694" spans="1:16" ht="16.5" thickBot="1" x14ac:dyDescent="0.25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</row>
    <row r="695" spans="1:16" ht="16.5" thickBot="1" x14ac:dyDescent="0.25">
      <c r="A695" s="78" t="s">
        <v>2</v>
      </c>
      <c r="B695" s="449" t="s">
        <v>152</v>
      </c>
      <c r="C695" s="450"/>
      <c r="D695" s="79" t="s">
        <v>3</v>
      </c>
      <c r="E695" s="449">
        <v>2010</v>
      </c>
      <c r="F695" s="451"/>
      <c r="G695" s="451"/>
      <c r="H695" s="450"/>
      <c r="I695" s="79" t="s">
        <v>4</v>
      </c>
      <c r="J695" s="80" t="s">
        <v>239</v>
      </c>
      <c r="K695" s="80"/>
      <c r="L695" s="80"/>
      <c r="M695" s="80" t="s">
        <v>5</v>
      </c>
      <c r="N695" s="449" t="s">
        <v>161</v>
      </c>
      <c r="O695" s="451"/>
      <c r="P695" s="452"/>
    </row>
    <row r="696" spans="1:16" ht="16.5" thickBot="1" x14ac:dyDescent="0.25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</row>
    <row r="697" spans="1:16" ht="16.5" thickBot="1" x14ac:dyDescent="0.25">
      <c r="A697" s="78" t="s">
        <v>6</v>
      </c>
      <c r="B697" s="449" t="s">
        <v>142</v>
      </c>
      <c r="C697" s="450"/>
      <c r="D697" s="79" t="s">
        <v>7</v>
      </c>
      <c r="E697" s="449" t="s">
        <v>143</v>
      </c>
      <c r="F697" s="451"/>
      <c r="G697" s="451"/>
      <c r="H697" s="450"/>
      <c r="I697" s="79" t="s">
        <v>8</v>
      </c>
      <c r="J697" s="80">
        <v>9</v>
      </c>
      <c r="K697" s="80"/>
      <c r="L697" s="80"/>
      <c r="M697" s="80" t="s">
        <v>9</v>
      </c>
      <c r="N697" s="80"/>
      <c r="O697" s="196"/>
      <c r="P697" s="197">
        <v>80</v>
      </c>
    </row>
    <row r="698" spans="1:16" ht="16.5" thickBot="1" x14ac:dyDescent="0.25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</row>
    <row r="699" spans="1:16" ht="16.5" thickBot="1" x14ac:dyDescent="0.25">
      <c r="A699" s="453" t="s">
        <v>10</v>
      </c>
      <c r="B699" s="454"/>
      <c r="C699" s="449" t="s">
        <v>181</v>
      </c>
      <c r="D699" s="451"/>
      <c r="E699" s="451"/>
      <c r="F699" s="451"/>
      <c r="G699" s="451"/>
      <c r="H699" s="451"/>
      <c r="I699" s="451"/>
      <c r="J699" s="451"/>
      <c r="K699" s="451"/>
      <c r="L699" s="451"/>
      <c r="M699" s="451"/>
      <c r="N699" s="451"/>
      <c r="O699" s="451"/>
      <c r="P699" s="452"/>
    </row>
    <row r="700" spans="1:16" ht="16.5" thickBot="1" x14ac:dyDescent="0.25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</row>
    <row r="701" spans="1:16" ht="16.5" thickBot="1" x14ac:dyDescent="0.25">
      <c r="A701" s="453" t="s">
        <v>11</v>
      </c>
      <c r="B701" s="454"/>
      <c r="C701" s="449" t="s">
        <v>234</v>
      </c>
      <c r="D701" s="451"/>
      <c r="E701" s="451"/>
      <c r="F701" s="451"/>
      <c r="G701" s="451"/>
      <c r="H701" s="451"/>
      <c r="I701" s="451"/>
      <c r="J701" s="451"/>
      <c r="K701" s="451"/>
      <c r="L701" s="451"/>
      <c r="M701" s="451"/>
      <c r="N701" s="451"/>
      <c r="O701" s="451"/>
      <c r="P701" s="452"/>
    </row>
    <row r="702" spans="1:16" ht="16.5" thickBot="1" x14ac:dyDescent="0.25">
      <c r="A702" s="81"/>
      <c r="B702" s="81"/>
      <c r="C702" s="81"/>
      <c r="D702" s="81"/>
      <c r="E702" s="81"/>
      <c r="F702" s="81"/>
      <c r="G702" s="81"/>
      <c r="H702" s="81"/>
      <c r="I702" s="81"/>
      <c r="J702" s="81"/>
      <c r="K702" s="81"/>
      <c r="L702" s="81"/>
      <c r="M702" s="81"/>
      <c r="N702" s="81"/>
      <c r="O702" s="81"/>
      <c r="P702" s="81"/>
    </row>
    <row r="703" spans="1:16" ht="16.5" thickBot="1" x14ac:dyDescent="0.25">
      <c r="A703" s="441" t="s">
        <v>12</v>
      </c>
      <c r="B703" s="443" t="s">
        <v>13</v>
      </c>
      <c r="C703" s="434"/>
      <c r="D703" s="444" t="s">
        <v>255</v>
      </c>
      <c r="E703" s="446" t="s">
        <v>15</v>
      </c>
      <c r="F703" s="447"/>
      <c r="G703" s="447"/>
      <c r="H703" s="447"/>
      <c r="I703" s="448"/>
      <c r="J703" s="444" t="s">
        <v>16</v>
      </c>
      <c r="K703" s="444" t="s">
        <v>17</v>
      </c>
      <c r="L703" s="446" t="s">
        <v>18</v>
      </c>
      <c r="M703" s="447"/>
      <c r="N703" s="448"/>
      <c r="O703" s="435" t="s">
        <v>115</v>
      </c>
      <c r="P703" s="436"/>
    </row>
    <row r="704" spans="1:16" ht="32.25" thickBot="1" x14ac:dyDescent="0.25">
      <c r="A704" s="442"/>
      <c r="B704" s="82" t="s">
        <v>19</v>
      </c>
      <c r="C704" s="83" t="s">
        <v>20</v>
      </c>
      <c r="D704" s="445"/>
      <c r="E704" s="84" t="s">
        <v>21</v>
      </c>
      <c r="F704" s="84" t="s">
        <v>22</v>
      </c>
      <c r="G704" s="85" t="s">
        <v>23</v>
      </c>
      <c r="H704" s="119" t="s">
        <v>24</v>
      </c>
      <c r="I704" s="86" t="s">
        <v>25</v>
      </c>
      <c r="J704" s="445"/>
      <c r="K704" s="445"/>
      <c r="L704" s="194" t="s">
        <v>258</v>
      </c>
      <c r="M704" s="85" t="s">
        <v>256</v>
      </c>
      <c r="N704" s="83" t="s">
        <v>257</v>
      </c>
      <c r="O704" s="437"/>
      <c r="P704" s="438"/>
    </row>
    <row r="705" spans="1:16" ht="15.75" x14ac:dyDescent="0.2">
      <c r="A705" s="165">
        <v>45799</v>
      </c>
      <c r="B705" s="172"/>
      <c r="C705" s="172">
        <v>454272</v>
      </c>
      <c r="D705" s="160"/>
      <c r="E705" s="96"/>
      <c r="F705" s="96"/>
      <c r="G705" s="166"/>
      <c r="H705" s="169"/>
      <c r="I705" s="175"/>
      <c r="J705" s="162"/>
      <c r="K705" s="99"/>
      <c r="L705" s="191"/>
      <c r="M705" s="94"/>
      <c r="N705" s="100"/>
      <c r="O705" s="428"/>
      <c r="P705" s="429"/>
    </row>
    <row r="706" spans="1:16" ht="15.75" x14ac:dyDescent="0.2">
      <c r="A706" s="165">
        <v>45803</v>
      </c>
      <c r="B706" s="172">
        <v>454272</v>
      </c>
      <c r="C706" s="172">
        <v>454592</v>
      </c>
      <c r="D706" s="160">
        <f>+C706-B706</f>
        <v>320</v>
      </c>
      <c r="E706" s="96" t="s">
        <v>534</v>
      </c>
      <c r="F706" s="96" t="s">
        <v>524</v>
      </c>
      <c r="G706" s="166">
        <v>54.404200000000003</v>
      </c>
      <c r="H706" s="169">
        <v>23.9</v>
      </c>
      <c r="I706" s="175">
        <f>G706*H706</f>
        <v>1300.2603799999999</v>
      </c>
      <c r="J706" s="162">
        <f>D706/G706</f>
        <v>5.8818988239878536</v>
      </c>
      <c r="K706" s="99">
        <v>45803</v>
      </c>
      <c r="L706" s="191" t="s">
        <v>262</v>
      </c>
      <c r="M706" s="94" t="s">
        <v>392</v>
      </c>
      <c r="N706" s="100" t="s">
        <v>395</v>
      </c>
      <c r="O706" s="428" t="s">
        <v>270</v>
      </c>
      <c r="P706" s="429"/>
    </row>
    <row r="707" spans="1:16" ht="15.75" x14ac:dyDescent="0.2">
      <c r="A707" s="165">
        <v>45805</v>
      </c>
      <c r="B707" s="172">
        <v>454592</v>
      </c>
      <c r="C707" s="172">
        <v>454908</v>
      </c>
      <c r="D707" s="160">
        <f>+C707-B707</f>
        <v>316</v>
      </c>
      <c r="E707" s="96" t="s">
        <v>535</v>
      </c>
      <c r="F707" s="96" t="s">
        <v>536</v>
      </c>
      <c r="G707" s="166">
        <v>50.027099999999997</v>
      </c>
      <c r="H707" s="169">
        <v>23.99</v>
      </c>
      <c r="I707" s="175">
        <f>G707*H707</f>
        <v>1200.1501289999999</v>
      </c>
      <c r="J707" s="162">
        <f>D707/G707</f>
        <v>6.3165764155827544</v>
      </c>
      <c r="K707" s="99">
        <v>45805</v>
      </c>
      <c r="L707" s="191" t="s">
        <v>262</v>
      </c>
      <c r="M707" s="94" t="s">
        <v>392</v>
      </c>
      <c r="N707" s="100" t="s">
        <v>537</v>
      </c>
      <c r="O707" s="428" t="s">
        <v>270</v>
      </c>
      <c r="P707" s="429"/>
    </row>
    <row r="708" spans="1:16" ht="15.75" x14ac:dyDescent="0.2">
      <c r="A708" s="165">
        <v>45806</v>
      </c>
      <c r="B708" s="172">
        <v>454908</v>
      </c>
      <c r="C708" s="172">
        <v>455162</v>
      </c>
      <c r="D708" s="160">
        <f>+C708-B708</f>
        <v>254</v>
      </c>
      <c r="E708" s="96" t="s">
        <v>538</v>
      </c>
      <c r="F708" s="96" t="s">
        <v>533</v>
      </c>
      <c r="G708" s="166">
        <v>40</v>
      </c>
      <c r="H708" s="169">
        <v>25</v>
      </c>
      <c r="I708" s="175">
        <f>G708*H708</f>
        <v>1000</v>
      </c>
      <c r="J708" s="162">
        <f>D708/G708</f>
        <v>6.35</v>
      </c>
      <c r="K708" s="99">
        <v>45807</v>
      </c>
      <c r="L708" s="191" t="s">
        <v>262</v>
      </c>
      <c r="M708" s="94" t="s">
        <v>392</v>
      </c>
      <c r="N708" s="100" t="s">
        <v>539</v>
      </c>
      <c r="O708" s="428" t="s">
        <v>241</v>
      </c>
      <c r="P708" s="429"/>
    </row>
    <row r="709" spans="1:16" ht="16.5" thickBot="1" x14ac:dyDescent="0.25">
      <c r="A709" s="93"/>
      <c r="B709" s="132"/>
      <c r="C709" s="132"/>
      <c r="D709" s="133"/>
      <c r="E709" s="96"/>
      <c r="F709" s="96"/>
      <c r="G709" s="96"/>
      <c r="H709" s="97"/>
      <c r="I709" s="91"/>
      <c r="J709" s="98"/>
      <c r="K709" s="92"/>
      <c r="L709" s="192"/>
      <c r="M709" s="184"/>
      <c r="N709" s="101"/>
      <c r="O709" s="468"/>
      <c r="P709" s="469"/>
    </row>
    <row r="710" spans="1:16" ht="16.5" thickBot="1" x14ac:dyDescent="0.25">
      <c r="A710" s="357" t="s">
        <v>28</v>
      </c>
      <c r="B710" s="104"/>
      <c r="C710" s="105"/>
      <c r="D710" s="106">
        <f>SUM(D705:D709)</f>
        <v>890</v>
      </c>
      <c r="E710" s="107"/>
      <c r="F710" s="107"/>
      <c r="G710" s="118">
        <f>SUM(G705:G709)</f>
        <v>144.43129999999999</v>
      </c>
      <c r="H710" s="105"/>
      <c r="I710" s="118">
        <f>SUM(I705:I709)</f>
        <v>3500.4105089999998</v>
      </c>
      <c r="J710" s="109">
        <f>D710/G710</f>
        <v>6.1620992125668055</v>
      </c>
      <c r="K710" s="110"/>
      <c r="L710" s="193"/>
      <c r="M710" s="111"/>
      <c r="N710" s="112"/>
      <c r="O710" s="430"/>
      <c r="P710" s="431"/>
    </row>
    <row r="711" spans="1:16" ht="15.75" x14ac:dyDescent="0.2">
      <c r="A711" s="76"/>
      <c r="B711" s="113"/>
      <c r="C711" s="113"/>
      <c r="D711" s="113"/>
      <c r="E711" s="113"/>
      <c r="F711" s="113"/>
      <c r="G711" s="113"/>
      <c r="H711" s="113"/>
      <c r="I711" s="76"/>
      <c r="J711" s="76"/>
      <c r="K711" s="76"/>
      <c r="L711" s="76"/>
      <c r="M711" s="76"/>
      <c r="N711" s="76"/>
      <c r="O711" s="113"/>
      <c r="P711" s="114"/>
    </row>
    <row r="712" spans="1:16" ht="15.75" x14ac:dyDescent="0.2">
      <c r="A712" s="76"/>
      <c r="B712" s="113"/>
      <c r="C712" s="113"/>
      <c r="D712" s="113"/>
      <c r="E712" s="113"/>
      <c r="F712" s="113"/>
      <c r="G712" s="113"/>
      <c r="H712" s="113"/>
      <c r="I712" s="76"/>
      <c r="J712" s="76"/>
      <c r="K712" s="76"/>
      <c r="L712" s="76"/>
      <c r="M712" s="76"/>
      <c r="N712" s="76"/>
      <c r="O712" s="113"/>
      <c r="P712" s="114"/>
    </row>
    <row r="713" spans="1:16" ht="15.75" x14ac:dyDescent="0.2">
      <c r="A713" s="76"/>
      <c r="B713" s="113"/>
      <c r="C713" s="113"/>
      <c r="D713" s="113"/>
      <c r="E713" s="113"/>
      <c r="F713" s="113"/>
      <c r="G713" s="113"/>
      <c r="H713" s="113"/>
      <c r="I713" s="76"/>
      <c r="J713" s="76"/>
      <c r="K713" s="76"/>
      <c r="L713" s="76"/>
      <c r="M713" s="1"/>
      <c r="N713" s="1"/>
      <c r="O713" s="3"/>
      <c r="P713" s="114"/>
    </row>
    <row r="714" spans="1:16" ht="15.75" x14ac:dyDescent="0.2">
      <c r="A714" s="115"/>
      <c r="B714" s="432" t="s">
        <v>29</v>
      </c>
      <c r="C714" s="432"/>
      <c r="D714" s="432"/>
      <c r="E714" s="116"/>
      <c r="F714" s="116"/>
      <c r="G714" s="116"/>
      <c r="H714" s="115"/>
      <c r="I714" s="116" t="s">
        <v>30</v>
      </c>
      <c r="J714" s="115"/>
      <c r="K714" s="116"/>
      <c r="L714" s="116"/>
      <c r="M714" s="116"/>
      <c r="N714" s="116" t="s">
        <v>31</v>
      </c>
      <c r="O714" s="116"/>
      <c r="P714" s="117"/>
    </row>
    <row r="715" spans="1:16" ht="15.75" x14ac:dyDescent="0.2">
      <c r="A715" s="116"/>
      <c r="B715" s="427" t="s">
        <v>225</v>
      </c>
      <c r="C715" s="427"/>
      <c r="D715" s="427"/>
      <c r="E715" s="76"/>
      <c r="F715" s="76"/>
      <c r="G715" s="76"/>
      <c r="H715" s="115"/>
      <c r="I715" s="76" t="s">
        <v>278</v>
      </c>
      <c r="J715" s="115"/>
      <c r="K715" s="76"/>
      <c r="L715" s="76"/>
      <c r="M715" s="76"/>
      <c r="N715" s="76" t="s">
        <v>220</v>
      </c>
      <c r="O715" s="76"/>
      <c r="P715" s="117"/>
    </row>
    <row r="716" spans="1:16" ht="15.75" x14ac:dyDescent="0.2">
      <c r="A716" s="427" t="s">
        <v>223</v>
      </c>
      <c r="B716" s="427"/>
      <c r="C716" s="427"/>
      <c r="D716" s="427"/>
      <c r="E716" s="427"/>
      <c r="F716" s="76"/>
      <c r="G716" s="76"/>
      <c r="H716" s="115"/>
      <c r="I716" s="76" t="s">
        <v>240</v>
      </c>
      <c r="J716" s="115"/>
      <c r="K716" s="76"/>
      <c r="L716" s="76"/>
      <c r="M716" s="76"/>
      <c r="N716" s="76" t="s">
        <v>124</v>
      </c>
      <c r="O716" s="76"/>
      <c r="P716" s="117"/>
    </row>
    <row r="717" spans="1:16" x14ac:dyDescent="0.2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</row>
    <row r="718" spans="1:16" x14ac:dyDescent="0.2">
      <c r="A718" s="467" t="s">
        <v>259</v>
      </c>
      <c r="B718" s="467"/>
      <c r="C718" s="467"/>
      <c r="D718" s="467"/>
      <c r="E718" s="467"/>
      <c r="F718"/>
      <c r="G718"/>
      <c r="H718"/>
      <c r="I718"/>
      <c r="J718"/>
      <c r="K718"/>
      <c r="L718"/>
      <c r="M718"/>
      <c r="N718"/>
      <c r="O718"/>
      <c r="P718"/>
    </row>
    <row r="722" spans="1:16" ht="15.75" x14ac:dyDescent="0.2">
      <c r="A722" s="427" t="s">
        <v>180</v>
      </c>
      <c r="B722" s="427"/>
      <c r="C722" s="427"/>
      <c r="D722" s="427"/>
      <c r="E722" s="427"/>
      <c r="F722" s="427"/>
      <c r="G722" s="427"/>
      <c r="H722" s="427"/>
      <c r="I722" s="427"/>
      <c r="J722" s="427"/>
      <c r="K722" s="427"/>
      <c r="L722" s="427"/>
      <c r="M722" s="427"/>
      <c r="N722" s="427"/>
      <c r="O722" s="427"/>
      <c r="P722" s="427"/>
    </row>
    <row r="723" spans="1:16" ht="15.75" x14ac:dyDescent="0.2">
      <c r="A723" s="427" t="s">
        <v>1</v>
      </c>
      <c r="B723" s="427"/>
      <c r="C723" s="427"/>
      <c r="D723" s="427"/>
      <c r="E723" s="427"/>
      <c r="F723" s="427"/>
      <c r="G723" s="427"/>
      <c r="H723" s="427"/>
      <c r="I723" s="427"/>
      <c r="J723" s="427"/>
      <c r="K723" s="427"/>
      <c r="L723" s="427"/>
      <c r="M723" s="427"/>
      <c r="N723" s="427"/>
      <c r="O723" s="427"/>
      <c r="P723" s="427"/>
    </row>
    <row r="724" spans="1:16" ht="15.75" x14ac:dyDescent="0.2">
      <c r="A724" s="427"/>
      <c r="B724" s="427"/>
      <c r="C724" s="427"/>
      <c r="D724" s="427"/>
      <c r="E724" s="427"/>
      <c r="F724" s="427"/>
      <c r="G724" s="427"/>
      <c r="H724" s="427"/>
      <c r="I724" s="427"/>
      <c r="J724" s="427"/>
      <c r="K724" s="427"/>
      <c r="L724" s="427"/>
      <c r="M724" s="427"/>
      <c r="N724" s="427"/>
      <c r="O724" s="427"/>
      <c r="P724" s="427"/>
    </row>
    <row r="725" spans="1:16" ht="15.75" x14ac:dyDescent="0.2">
      <c r="A725" s="455" t="s">
        <v>321</v>
      </c>
      <c r="B725" s="455"/>
      <c r="C725" s="455"/>
      <c r="D725" s="455"/>
      <c r="E725" s="455"/>
      <c r="F725" s="455"/>
      <c r="G725" s="455"/>
      <c r="H725" s="455"/>
      <c r="I725" s="455"/>
      <c r="J725" s="455"/>
      <c r="K725" s="455"/>
      <c r="L725" s="455"/>
      <c r="M725" s="455"/>
      <c r="N725" s="455"/>
      <c r="O725" s="455"/>
      <c r="P725" s="455"/>
    </row>
    <row r="726" spans="1:16" ht="15.75" x14ac:dyDescent="0.2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</row>
    <row r="727" spans="1:16" ht="16.5" thickBot="1" x14ac:dyDescent="0.25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</row>
    <row r="728" spans="1:16" ht="16.5" thickBot="1" x14ac:dyDescent="0.25">
      <c r="A728" s="78" t="s">
        <v>2</v>
      </c>
      <c r="B728" s="449" t="s">
        <v>152</v>
      </c>
      <c r="C728" s="450"/>
      <c r="D728" s="79" t="s">
        <v>3</v>
      </c>
      <c r="E728" s="449">
        <v>2010</v>
      </c>
      <c r="F728" s="451"/>
      <c r="G728" s="451"/>
      <c r="H728" s="450"/>
      <c r="I728" s="79" t="s">
        <v>4</v>
      </c>
      <c r="J728" s="80" t="s">
        <v>239</v>
      </c>
      <c r="K728" s="80"/>
      <c r="L728" s="80"/>
      <c r="M728" s="80" t="s">
        <v>5</v>
      </c>
      <c r="N728" s="449" t="s">
        <v>161</v>
      </c>
      <c r="O728" s="451"/>
      <c r="P728" s="452"/>
    </row>
    <row r="729" spans="1:16" ht="16.5" thickBot="1" x14ac:dyDescent="0.25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</row>
    <row r="730" spans="1:16" ht="16.5" thickBot="1" x14ac:dyDescent="0.25">
      <c r="A730" s="78" t="s">
        <v>6</v>
      </c>
      <c r="B730" s="449" t="s">
        <v>142</v>
      </c>
      <c r="C730" s="450"/>
      <c r="D730" s="79" t="s">
        <v>7</v>
      </c>
      <c r="E730" s="449" t="s">
        <v>143</v>
      </c>
      <c r="F730" s="451"/>
      <c r="G730" s="451"/>
      <c r="H730" s="450"/>
      <c r="I730" s="79" t="s">
        <v>8</v>
      </c>
      <c r="J730" s="80">
        <v>9</v>
      </c>
      <c r="K730" s="80"/>
      <c r="L730" s="80"/>
      <c r="M730" s="80" t="s">
        <v>9</v>
      </c>
      <c r="N730" s="80"/>
      <c r="O730" s="196"/>
      <c r="P730" s="197">
        <v>80</v>
      </c>
    </row>
    <row r="731" spans="1:16" ht="16.5" thickBot="1" x14ac:dyDescent="0.25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</row>
    <row r="732" spans="1:16" ht="16.5" thickBot="1" x14ac:dyDescent="0.25">
      <c r="A732" s="453" t="s">
        <v>10</v>
      </c>
      <c r="B732" s="454"/>
      <c r="C732" s="449" t="s">
        <v>181</v>
      </c>
      <c r="D732" s="451"/>
      <c r="E732" s="451"/>
      <c r="F732" s="451"/>
      <c r="G732" s="451"/>
      <c r="H732" s="451"/>
      <c r="I732" s="451"/>
      <c r="J732" s="451"/>
      <c r="K732" s="451"/>
      <c r="L732" s="451"/>
      <c r="M732" s="451"/>
      <c r="N732" s="451"/>
      <c r="O732" s="451"/>
      <c r="P732" s="452"/>
    </row>
    <row r="733" spans="1:16" ht="16.5" thickBot="1" x14ac:dyDescent="0.25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</row>
    <row r="734" spans="1:16" ht="16.5" thickBot="1" x14ac:dyDescent="0.25">
      <c r="A734" s="453" t="s">
        <v>11</v>
      </c>
      <c r="B734" s="454"/>
      <c r="C734" s="449" t="s">
        <v>234</v>
      </c>
      <c r="D734" s="451"/>
      <c r="E734" s="451"/>
      <c r="F734" s="451"/>
      <c r="G734" s="451"/>
      <c r="H734" s="451"/>
      <c r="I734" s="451"/>
      <c r="J734" s="451"/>
      <c r="K734" s="451"/>
      <c r="L734" s="451"/>
      <c r="M734" s="451"/>
      <c r="N734" s="451"/>
      <c r="O734" s="451"/>
      <c r="P734" s="452"/>
    </row>
    <row r="735" spans="1:16" ht="16.5" thickBot="1" x14ac:dyDescent="0.25">
      <c r="A735" s="81"/>
      <c r="B735" s="81"/>
      <c r="C735" s="81"/>
      <c r="D735" s="81"/>
      <c r="E735" s="81"/>
      <c r="F735" s="81"/>
      <c r="G735" s="81"/>
      <c r="H735" s="81"/>
      <c r="I735" s="81"/>
      <c r="J735" s="81"/>
      <c r="K735" s="81"/>
      <c r="L735" s="81"/>
      <c r="M735" s="81"/>
      <c r="N735" s="81"/>
      <c r="O735" s="81"/>
      <c r="P735" s="81"/>
    </row>
    <row r="736" spans="1:16" ht="16.5" thickBot="1" x14ac:dyDescent="0.25">
      <c r="A736" s="441" t="s">
        <v>12</v>
      </c>
      <c r="B736" s="443" t="s">
        <v>13</v>
      </c>
      <c r="C736" s="434"/>
      <c r="D736" s="444" t="s">
        <v>255</v>
      </c>
      <c r="E736" s="446" t="s">
        <v>15</v>
      </c>
      <c r="F736" s="447"/>
      <c r="G736" s="447"/>
      <c r="H736" s="447"/>
      <c r="I736" s="448"/>
      <c r="J736" s="444" t="s">
        <v>16</v>
      </c>
      <c r="K736" s="444" t="s">
        <v>17</v>
      </c>
      <c r="L736" s="446" t="s">
        <v>18</v>
      </c>
      <c r="M736" s="447"/>
      <c r="N736" s="448"/>
      <c r="O736" s="435" t="s">
        <v>115</v>
      </c>
      <c r="P736" s="436"/>
    </row>
    <row r="737" spans="1:16" ht="32.25" thickBot="1" x14ac:dyDescent="0.25">
      <c r="A737" s="442"/>
      <c r="B737" s="82" t="s">
        <v>19</v>
      </c>
      <c r="C737" s="83" t="s">
        <v>20</v>
      </c>
      <c r="D737" s="445"/>
      <c r="E737" s="84" t="s">
        <v>21</v>
      </c>
      <c r="F737" s="84" t="s">
        <v>22</v>
      </c>
      <c r="G737" s="85" t="s">
        <v>23</v>
      </c>
      <c r="H737" s="119" t="s">
        <v>24</v>
      </c>
      <c r="I737" s="86" t="s">
        <v>25</v>
      </c>
      <c r="J737" s="445"/>
      <c r="K737" s="445"/>
      <c r="L737" s="194" t="s">
        <v>258</v>
      </c>
      <c r="M737" s="85" t="s">
        <v>256</v>
      </c>
      <c r="N737" s="83" t="s">
        <v>257</v>
      </c>
      <c r="O737" s="437"/>
      <c r="P737" s="438"/>
    </row>
    <row r="738" spans="1:16" ht="15.75" x14ac:dyDescent="0.2">
      <c r="A738" s="165">
        <v>45806</v>
      </c>
      <c r="B738" s="172"/>
      <c r="C738" s="172">
        <v>455162</v>
      </c>
      <c r="D738" s="160"/>
      <c r="E738" s="96"/>
      <c r="F738" s="96"/>
      <c r="G738" s="166"/>
      <c r="H738" s="169"/>
      <c r="I738" s="175"/>
      <c r="J738" s="162"/>
      <c r="K738" s="99"/>
      <c r="L738" s="191"/>
      <c r="M738" s="94"/>
      <c r="N738" s="100"/>
      <c r="O738" s="428"/>
      <c r="P738" s="429"/>
    </row>
    <row r="739" spans="1:16" ht="15.75" x14ac:dyDescent="0.2">
      <c r="A739" s="165">
        <v>45810</v>
      </c>
      <c r="B739" s="172">
        <v>455162</v>
      </c>
      <c r="C739" s="172">
        <v>455366</v>
      </c>
      <c r="D739" s="160">
        <f>+C739-B739</f>
        <v>204</v>
      </c>
      <c r="E739" s="96" t="s">
        <v>558</v>
      </c>
      <c r="F739" s="96" t="s">
        <v>559</v>
      </c>
      <c r="G739" s="166">
        <v>42.455199999999998</v>
      </c>
      <c r="H739" s="169">
        <v>23.99</v>
      </c>
      <c r="I739" s="175">
        <f>G739*H739</f>
        <v>1018.5002479999998</v>
      </c>
      <c r="J739" s="162">
        <f>D739/G739</f>
        <v>4.8050651039213106</v>
      </c>
      <c r="K739" s="99">
        <v>45810</v>
      </c>
      <c r="L739" s="191" t="s">
        <v>262</v>
      </c>
      <c r="M739" s="94" t="s">
        <v>392</v>
      </c>
      <c r="N739" s="100" t="s">
        <v>395</v>
      </c>
      <c r="O739" s="428" t="s">
        <v>241</v>
      </c>
      <c r="P739" s="429"/>
    </row>
    <row r="740" spans="1:16" ht="15.75" x14ac:dyDescent="0.2">
      <c r="A740" s="165"/>
      <c r="B740" s="172"/>
      <c r="C740" s="172"/>
      <c r="D740" s="160">
        <f>+C740-B740</f>
        <v>0</v>
      </c>
      <c r="E740" s="96"/>
      <c r="F740" s="96"/>
      <c r="G740" s="166"/>
      <c r="H740" s="169"/>
      <c r="I740" s="175">
        <f>G740*H740</f>
        <v>0</v>
      </c>
      <c r="J740" s="162" t="e">
        <f>D740/G740</f>
        <v>#DIV/0!</v>
      </c>
      <c r="K740" s="99"/>
      <c r="L740" s="191"/>
      <c r="M740" s="94"/>
      <c r="N740" s="100"/>
      <c r="O740" s="428"/>
      <c r="P740" s="429"/>
    </row>
    <row r="741" spans="1:16" ht="15.75" x14ac:dyDescent="0.2">
      <c r="A741" s="165"/>
      <c r="B741" s="166"/>
      <c r="C741" s="166"/>
      <c r="D741" s="160">
        <f>+C741-B741</f>
        <v>0</v>
      </c>
      <c r="E741" s="96"/>
      <c r="F741" s="96"/>
      <c r="G741" s="166"/>
      <c r="H741" s="169"/>
      <c r="I741" s="175">
        <f>G741*H741</f>
        <v>0</v>
      </c>
      <c r="J741" s="162" t="e">
        <f>D741/G741</f>
        <v>#DIV/0!</v>
      </c>
      <c r="K741" s="99"/>
      <c r="L741" s="191"/>
      <c r="M741" s="94"/>
      <c r="N741" s="100"/>
      <c r="O741" s="428"/>
      <c r="P741" s="429"/>
    </row>
    <row r="742" spans="1:16" ht="16.5" thickBot="1" x14ac:dyDescent="0.25">
      <c r="A742" s="93"/>
      <c r="B742" s="132"/>
      <c r="C742" s="132"/>
      <c r="D742" s="133"/>
      <c r="E742" s="96"/>
      <c r="F742" s="96"/>
      <c r="G742" s="96"/>
      <c r="H742" s="97"/>
      <c r="I742" s="91"/>
      <c r="J742" s="98"/>
      <c r="K742" s="92"/>
      <c r="L742" s="192"/>
      <c r="M742" s="184"/>
      <c r="N742" s="101"/>
      <c r="O742" s="468"/>
      <c r="P742" s="469"/>
    </row>
    <row r="743" spans="1:16" ht="16.5" thickBot="1" x14ac:dyDescent="0.25">
      <c r="A743" s="376" t="s">
        <v>28</v>
      </c>
      <c r="B743" s="104"/>
      <c r="C743" s="105"/>
      <c r="D743" s="106">
        <f>SUM(D738:D742)</f>
        <v>204</v>
      </c>
      <c r="E743" s="107"/>
      <c r="F743" s="107"/>
      <c r="G743" s="118">
        <f>SUM(G738:G742)</f>
        <v>42.455199999999998</v>
      </c>
      <c r="H743" s="105"/>
      <c r="I743" s="118">
        <f>SUM(I738:I742)</f>
        <v>1018.5002479999998</v>
      </c>
      <c r="J743" s="109">
        <f>D743/G743</f>
        <v>4.8050651039213106</v>
      </c>
      <c r="K743" s="110"/>
      <c r="L743" s="193"/>
      <c r="M743" s="111"/>
      <c r="N743" s="112"/>
      <c r="O743" s="430"/>
      <c r="P743" s="431"/>
    </row>
    <row r="744" spans="1:16" ht="15.75" x14ac:dyDescent="0.2">
      <c r="A744" s="76"/>
      <c r="B744" s="113"/>
      <c r="C744" s="113"/>
      <c r="D744" s="113"/>
      <c r="E744" s="113"/>
      <c r="F744" s="113"/>
      <c r="G744" s="113"/>
      <c r="H744" s="113"/>
      <c r="I744" s="76"/>
      <c r="J744" s="76"/>
      <c r="K744" s="76"/>
      <c r="L744" s="76"/>
      <c r="M744" s="76"/>
      <c r="N744" s="76"/>
      <c r="O744" s="113"/>
      <c r="P744" s="114"/>
    </row>
    <row r="745" spans="1:16" ht="15.75" x14ac:dyDescent="0.2">
      <c r="A745" s="76"/>
      <c r="B745" s="113"/>
      <c r="C745" s="113"/>
      <c r="D745" s="113"/>
      <c r="E745" s="113"/>
      <c r="F745" s="113"/>
      <c r="G745" s="113"/>
      <c r="H745" s="113"/>
      <c r="I745" s="76"/>
      <c r="J745" s="76"/>
      <c r="K745" s="76"/>
      <c r="L745" s="76"/>
      <c r="M745" s="76"/>
      <c r="N745" s="76"/>
      <c r="O745" s="113"/>
      <c r="P745" s="114"/>
    </row>
    <row r="746" spans="1:16" ht="15.75" x14ac:dyDescent="0.2">
      <c r="A746" s="76"/>
      <c r="B746" s="113"/>
      <c r="C746" s="113"/>
      <c r="D746" s="113"/>
      <c r="E746" s="113"/>
      <c r="F746" s="113"/>
      <c r="G746" s="113"/>
      <c r="H746" s="113"/>
      <c r="I746" s="76"/>
      <c r="J746" s="76"/>
      <c r="K746" s="76"/>
      <c r="L746" s="76"/>
      <c r="M746" s="1"/>
      <c r="N746" s="1"/>
      <c r="O746" s="3"/>
      <c r="P746" s="114"/>
    </row>
    <row r="747" spans="1:16" ht="15.75" x14ac:dyDescent="0.2">
      <c r="A747" s="115"/>
      <c r="B747" s="432" t="s">
        <v>29</v>
      </c>
      <c r="C747" s="432"/>
      <c r="D747" s="432"/>
      <c r="E747" s="116"/>
      <c r="F747" s="116"/>
      <c r="G747" s="116"/>
      <c r="H747" s="115"/>
      <c r="I747" s="116" t="s">
        <v>30</v>
      </c>
      <c r="J747" s="115"/>
      <c r="K747" s="116"/>
      <c r="L747" s="116"/>
      <c r="M747" s="116"/>
      <c r="N747" s="116" t="s">
        <v>31</v>
      </c>
      <c r="O747" s="116"/>
      <c r="P747" s="117"/>
    </row>
    <row r="748" spans="1:16" ht="15.75" x14ac:dyDescent="0.2">
      <c r="A748" s="116"/>
      <c r="B748" s="427" t="s">
        <v>225</v>
      </c>
      <c r="C748" s="427"/>
      <c r="D748" s="427"/>
      <c r="E748" s="76"/>
      <c r="F748" s="76"/>
      <c r="G748" s="76"/>
      <c r="H748" s="115"/>
      <c r="I748" s="76" t="s">
        <v>278</v>
      </c>
      <c r="J748" s="115"/>
      <c r="K748" s="76"/>
      <c r="L748" s="76"/>
      <c r="M748" s="76"/>
      <c r="N748" s="76" t="s">
        <v>220</v>
      </c>
      <c r="O748" s="76"/>
      <c r="P748" s="117"/>
    </row>
    <row r="749" spans="1:16" ht="15.75" x14ac:dyDescent="0.2">
      <c r="A749" s="427" t="s">
        <v>223</v>
      </c>
      <c r="B749" s="427"/>
      <c r="C749" s="427"/>
      <c r="D749" s="427"/>
      <c r="E749" s="427"/>
      <c r="F749" s="76"/>
      <c r="G749" s="76"/>
      <c r="H749" s="115"/>
      <c r="I749" s="76" t="s">
        <v>240</v>
      </c>
      <c r="J749" s="115"/>
      <c r="K749" s="76"/>
      <c r="L749" s="76"/>
      <c r="M749" s="76"/>
      <c r="N749" s="76" t="s">
        <v>124</v>
      </c>
      <c r="O749" s="76"/>
      <c r="P749" s="117"/>
    </row>
    <row r="750" spans="1:16" x14ac:dyDescent="0.2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</row>
    <row r="751" spans="1:16" x14ac:dyDescent="0.2">
      <c r="A751" s="467" t="s">
        <v>259</v>
      </c>
      <c r="B751" s="467"/>
      <c r="C751" s="467"/>
      <c r="D751" s="467"/>
      <c r="E751" s="467"/>
      <c r="F751"/>
      <c r="G751"/>
      <c r="H751"/>
      <c r="I751"/>
      <c r="J751"/>
      <c r="K751"/>
      <c r="L751"/>
      <c r="M751"/>
      <c r="N751"/>
      <c r="O751"/>
      <c r="P751"/>
    </row>
    <row r="755" spans="1:16" ht="15.75" x14ac:dyDescent="0.2">
      <c r="A755" s="427" t="s">
        <v>180</v>
      </c>
      <c r="B755" s="427"/>
      <c r="C755" s="427"/>
      <c r="D755" s="427"/>
      <c r="E755" s="427"/>
      <c r="F755" s="427"/>
      <c r="G755" s="427"/>
      <c r="H755" s="427"/>
      <c r="I755" s="427"/>
      <c r="J755" s="427"/>
      <c r="K755" s="427"/>
      <c r="L755" s="427"/>
      <c r="M755" s="427"/>
      <c r="N755" s="427"/>
      <c r="O755" s="427"/>
      <c r="P755" s="427"/>
    </row>
    <row r="756" spans="1:16" ht="15.75" x14ac:dyDescent="0.2">
      <c r="A756" s="427" t="s">
        <v>1</v>
      </c>
      <c r="B756" s="427"/>
      <c r="C756" s="427"/>
      <c r="D756" s="427"/>
      <c r="E756" s="427"/>
      <c r="F756" s="427"/>
      <c r="G756" s="427"/>
      <c r="H756" s="427"/>
      <c r="I756" s="427"/>
      <c r="J756" s="427"/>
      <c r="K756" s="427"/>
      <c r="L756" s="427"/>
      <c r="M756" s="427"/>
      <c r="N756" s="427"/>
      <c r="O756" s="427"/>
      <c r="P756" s="427"/>
    </row>
    <row r="757" spans="1:16" ht="15.75" x14ac:dyDescent="0.2">
      <c r="A757" s="427"/>
      <c r="B757" s="427"/>
      <c r="C757" s="427"/>
      <c r="D757" s="427"/>
      <c r="E757" s="427"/>
      <c r="F757" s="427"/>
      <c r="G757" s="427"/>
      <c r="H757" s="427"/>
      <c r="I757" s="427"/>
      <c r="J757" s="427"/>
      <c r="K757" s="427"/>
      <c r="L757" s="427"/>
      <c r="M757" s="427"/>
      <c r="N757" s="427"/>
      <c r="O757" s="427"/>
      <c r="P757" s="427"/>
    </row>
    <row r="758" spans="1:16" ht="15.75" x14ac:dyDescent="0.2">
      <c r="A758" s="455" t="s">
        <v>321</v>
      </c>
      <c r="B758" s="455"/>
      <c r="C758" s="455"/>
      <c r="D758" s="455"/>
      <c r="E758" s="455"/>
      <c r="F758" s="455"/>
      <c r="G758" s="455"/>
      <c r="H758" s="455"/>
      <c r="I758" s="455"/>
      <c r="J758" s="455"/>
      <c r="K758" s="455"/>
      <c r="L758" s="455"/>
      <c r="M758" s="455"/>
      <c r="N758" s="455"/>
      <c r="O758" s="455"/>
      <c r="P758" s="455"/>
    </row>
    <row r="759" spans="1:16" ht="15.75" x14ac:dyDescent="0.2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</row>
    <row r="760" spans="1:16" ht="16.5" thickBot="1" x14ac:dyDescent="0.25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</row>
    <row r="761" spans="1:16" ht="16.5" thickBot="1" x14ac:dyDescent="0.25">
      <c r="A761" s="78" t="s">
        <v>2</v>
      </c>
      <c r="B761" s="449" t="s">
        <v>152</v>
      </c>
      <c r="C761" s="450"/>
      <c r="D761" s="79" t="s">
        <v>3</v>
      </c>
      <c r="E761" s="449">
        <v>2010</v>
      </c>
      <c r="F761" s="451"/>
      <c r="G761" s="451"/>
      <c r="H761" s="450"/>
      <c r="I761" s="79" t="s">
        <v>4</v>
      </c>
      <c r="J761" s="80" t="s">
        <v>239</v>
      </c>
      <c r="K761" s="80"/>
      <c r="L761" s="80"/>
      <c r="M761" s="80" t="s">
        <v>5</v>
      </c>
      <c r="N761" s="449" t="s">
        <v>161</v>
      </c>
      <c r="O761" s="451"/>
      <c r="P761" s="452"/>
    </row>
    <row r="762" spans="1:16" ht="16.5" thickBot="1" x14ac:dyDescent="0.25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</row>
    <row r="763" spans="1:16" ht="16.5" thickBot="1" x14ac:dyDescent="0.25">
      <c r="A763" s="78" t="s">
        <v>6</v>
      </c>
      <c r="B763" s="449" t="s">
        <v>142</v>
      </c>
      <c r="C763" s="450"/>
      <c r="D763" s="79" t="s">
        <v>7</v>
      </c>
      <c r="E763" s="449" t="s">
        <v>143</v>
      </c>
      <c r="F763" s="451"/>
      <c r="G763" s="451"/>
      <c r="H763" s="450"/>
      <c r="I763" s="79" t="s">
        <v>8</v>
      </c>
      <c r="J763" s="80">
        <v>9</v>
      </c>
      <c r="K763" s="80"/>
      <c r="L763" s="80"/>
      <c r="M763" s="80" t="s">
        <v>9</v>
      </c>
      <c r="N763" s="80"/>
      <c r="O763" s="196"/>
      <c r="P763" s="197">
        <v>80</v>
      </c>
    </row>
    <row r="764" spans="1:16" ht="16.5" thickBot="1" x14ac:dyDescent="0.25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</row>
    <row r="765" spans="1:16" ht="16.5" thickBot="1" x14ac:dyDescent="0.25">
      <c r="A765" s="453" t="s">
        <v>10</v>
      </c>
      <c r="B765" s="454"/>
      <c r="C765" s="449" t="s">
        <v>181</v>
      </c>
      <c r="D765" s="451"/>
      <c r="E765" s="451"/>
      <c r="F765" s="451"/>
      <c r="G765" s="451"/>
      <c r="H765" s="451"/>
      <c r="I765" s="451"/>
      <c r="J765" s="451"/>
      <c r="K765" s="451"/>
      <c r="L765" s="451"/>
      <c r="M765" s="451"/>
      <c r="N765" s="451"/>
      <c r="O765" s="451"/>
      <c r="P765" s="452"/>
    </row>
    <row r="766" spans="1:16" ht="16.5" thickBot="1" x14ac:dyDescent="0.25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</row>
    <row r="767" spans="1:16" ht="16.5" thickBot="1" x14ac:dyDescent="0.25">
      <c r="A767" s="453" t="s">
        <v>11</v>
      </c>
      <c r="B767" s="454"/>
      <c r="C767" s="449" t="s">
        <v>234</v>
      </c>
      <c r="D767" s="451"/>
      <c r="E767" s="451"/>
      <c r="F767" s="451"/>
      <c r="G767" s="451"/>
      <c r="H767" s="451"/>
      <c r="I767" s="451"/>
      <c r="J767" s="451"/>
      <c r="K767" s="451"/>
      <c r="L767" s="451"/>
      <c r="M767" s="451"/>
      <c r="N767" s="451"/>
      <c r="O767" s="451"/>
      <c r="P767" s="452"/>
    </row>
    <row r="768" spans="1:16" ht="16.5" thickBot="1" x14ac:dyDescent="0.25">
      <c r="A768" s="81"/>
      <c r="B768" s="81"/>
      <c r="C768" s="81"/>
      <c r="D768" s="81"/>
      <c r="E768" s="81"/>
      <c r="F768" s="81"/>
      <c r="G768" s="81"/>
      <c r="H768" s="81"/>
      <c r="I768" s="81"/>
      <c r="J768" s="81"/>
      <c r="K768" s="81"/>
      <c r="L768" s="81"/>
      <c r="M768" s="81"/>
      <c r="N768" s="81"/>
      <c r="O768" s="81"/>
      <c r="P768" s="81"/>
    </row>
    <row r="769" spans="1:16" ht="16.5" thickBot="1" x14ac:dyDescent="0.25">
      <c r="A769" s="441" t="s">
        <v>12</v>
      </c>
      <c r="B769" s="443" t="s">
        <v>13</v>
      </c>
      <c r="C769" s="434"/>
      <c r="D769" s="444" t="s">
        <v>255</v>
      </c>
      <c r="E769" s="446" t="s">
        <v>15</v>
      </c>
      <c r="F769" s="447"/>
      <c r="G769" s="447"/>
      <c r="H769" s="447"/>
      <c r="I769" s="448"/>
      <c r="J769" s="444" t="s">
        <v>16</v>
      </c>
      <c r="K769" s="444" t="s">
        <v>17</v>
      </c>
      <c r="L769" s="446" t="s">
        <v>18</v>
      </c>
      <c r="M769" s="447"/>
      <c r="N769" s="448"/>
      <c r="O769" s="435" t="s">
        <v>115</v>
      </c>
      <c r="P769" s="436"/>
    </row>
    <row r="770" spans="1:16" ht="32.25" thickBot="1" x14ac:dyDescent="0.25">
      <c r="A770" s="442"/>
      <c r="B770" s="82" t="s">
        <v>19</v>
      </c>
      <c r="C770" s="83" t="s">
        <v>20</v>
      </c>
      <c r="D770" s="445"/>
      <c r="E770" s="84" t="s">
        <v>21</v>
      </c>
      <c r="F770" s="84" t="s">
        <v>22</v>
      </c>
      <c r="G770" s="85" t="s">
        <v>23</v>
      </c>
      <c r="H770" s="119" t="s">
        <v>24</v>
      </c>
      <c r="I770" s="86" t="s">
        <v>25</v>
      </c>
      <c r="J770" s="445"/>
      <c r="K770" s="445"/>
      <c r="L770" s="194" t="s">
        <v>258</v>
      </c>
      <c r="M770" s="85" t="s">
        <v>256</v>
      </c>
      <c r="N770" s="83" t="s">
        <v>257</v>
      </c>
      <c r="O770" s="437"/>
      <c r="P770" s="438"/>
    </row>
    <row r="771" spans="1:16" ht="15.75" x14ac:dyDescent="0.2">
      <c r="A771" s="165">
        <v>45810</v>
      </c>
      <c r="B771" s="172"/>
      <c r="C771" s="172">
        <v>455366</v>
      </c>
      <c r="D771" s="160"/>
      <c r="E771" s="96"/>
      <c r="F771" s="96"/>
      <c r="G771" s="166"/>
      <c r="H771" s="169"/>
      <c r="I771" s="175"/>
      <c r="J771" s="162"/>
      <c r="K771" s="99"/>
      <c r="L771" s="191"/>
      <c r="M771" s="94"/>
      <c r="N771" s="100"/>
      <c r="O771" s="428"/>
      <c r="P771" s="429"/>
    </row>
    <row r="772" spans="1:16" ht="15.75" x14ac:dyDescent="0.2">
      <c r="A772" s="165">
        <v>45821</v>
      </c>
      <c r="B772" s="172">
        <v>455366</v>
      </c>
      <c r="C772" s="172">
        <v>455870</v>
      </c>
      <c r="D772" s="160">
        <f>+C772-B772</f>
        <v>504</v>
      </c>
      <c r="E772" s="96" t="s">
        <v>600</v>
      </c>
      <c r="F772" s="96" t="s">
        <v>585</v>
      </c>
      <c r="G772" s="166">
        <v>41.841000000000001</v>
      </c>
      <c r="H772" s="169">
        <v>23.9</v>
      </c>
      <c r="I772" s="175">
        <f>G772*H772</f>
        <v>999.99989999999991</v>
      </c>
      <c r="J772" s="162">
        <f>D772/G772</f>
        <v>12.04560120456012</v>
      </c>
      <c r="K772" s="99">
        <v>45821</v>
      </c>
      <c r="L772" s="191" t="s">
        <v>258</v>
      </c>
      <c r="M772" s="94" t="s">
        <v>262</v>
      </c>
      <c r="N772" s="100" t="s">
        <v>262</v>
      </c>
      <c r="O772" s="428" t="s">
        <v>241</v>
      </c>
      <c r="P772" s="429"/>
    </row>
    <row r="773" spans="1:16" ht="15.75" x14ac:dyDescent="0.2">
      <c r="A773" s="165"/>
      <c r="B773" s="172"/>
      <c r="C773" s="172"/>
      <c r="D773" s="160">
        <f>+C773-B773</f>
        <v>0</v>
      </c>
      <c r="E773" s="96"/>
      <c r="F773" s="96"/>
      <c r="G773" s="166"/>
      <c r="H773" s="169"/>
      <c r="I773" s="175">
        <f>G773*H773</f>
        <v>0</v>
      </c>
      <c r="J773" s="162" t="e">
        <f>D773/G773</f>
        <v>#DIV/0!</v>
      </c>
      <c r="K773" s="99"/>
      <c r="L773" s="191"/>
      <c r="M773" s="94"/>
      <c r="N773" s="100"/>
      <c r="O773" s="428"/>
      <c r="P773" s="429"/>
    </row>
    <row r="774" spans="1:16" ht="15.75" x14ac:dyDescent="0.2">
      <c r="A774" s="165"/>
      <c r="B774" s="166"/>
      <c r="C774" s="166"/>
      <c r="D774" s="160">
        <f>+C774-B774</f>
        <v>0</v>
      </c>
      <c r="E774" s="96"/>
      <c r="F774" s="96"/>
      <c r="G774" s="166"/>
      <c r="H774" s="169"/>
      <c r="I774" s="175">
        <f>G774*H774</f>
        <v>0</v>
      </c>
      <c r="J774" s="162" t="e">
        <f>D774/G774</f>
        <v>#DIV/0!</v>
      </c>
      <c r="K774" s="99"/>
      <c r="L774" s="191"/>
      <c r="M774" s="94"/>
      <c r="N774" s="100"/>
      <c r="O774" s="428"/>
      <c r="P774" s="429"/>
    </row>
    <row r="775" spans="1:16" ht="16.5" thickBot="1" x14ac:dyDescent="0.25">
      <c r="A775" s="93"/>
      <c r="B775" s="132"/>
      <c r="C775" s="132"/>
      <c r="D775" s="133"/>
      <c r="E775" s="96"/>
      <c r="F775" s="96"/>
      <c r="G775" s="96"/>
      <c r="H775" s="97"/>
      <c r="I775" s="91"/>
      <c r="J775" s="98"/>
      <c r="K775" s="92"/>
      <c r="L775" s="192"/>
      <c r="M775" s="184"/>
      <c r="N775" s="101"/>
      <c r="O775" s="468"/>
      <c r="P775" s="469"/>
    </row>
    <row r="776" spans="1:16" ht="16.5" thickBot="1" x14ac:dyDescent="0.25">
      <c r="A776" s="392" t="s">
        <v>28</v>
      </c>
      <c r="B776" s="104"/>
      <c r="C776" s="105"/>
      <c r="D776" s="106">
        <f>SUM(D771:D775)</f>
        <v>504</v>
      </c>
      <c r="E776" s="107"/>
      <c r="F776" s="107"/>
      <c r="G776" s="118">
        <f>SUM(G771:G775)</f>
        <v>41.841000000000001</v>
      </c>
      <c r="H776" s="105"/>
      <c r="I776" s="118">
        <f>SUM(I771:I775)</f>
        <v>999.99989999999991</v>
      </c>
      <c r="J776" s="109">
        <f>D776/G776</f>
        <v>12.04560120456012</v>
      </c>
      <c r="K776" s="110"/>
      <c r="L776" s="193"/>
      <c r="M776" s="111"/>
      <c r="N776" s="112"/>
      <c r="O776" s="430"/>
      <c r="P776" s="431"/>
    </row>
    <row r="777" spans="1:16" ht="15.75" x14ac:dyDescent="0.2">
      <c r="A777" s="76"/>
      <c r="B777" s="113"/>
      <c r="C777" s="113"/>
      <c r="D777" s="113"/>
      <c r="E777" s="113"/>
      <c r="F777" s="113"/>
      <c r="G777" s="113"/>
      <c r="H777" s="113"/>
      <c r="I777" s="76"/>
      <c r="J777" s="76"/>
      <c r="K777" s="76"/>
      <c r="L777" s="76"/>
      <c r="M777" s="76"/>
      <c r="N777" s="76"/>
      <c r="O777" s="113"/>
      <c r="P777" s="114"/>
    </row>
    <row r="778" spans="1:16" ht="15.75" x14ac:dyDescent="0.2">
      <c r="A778" s="76"/>
      <c r="B778" s="113"/>
      <c r="C778" s="113"/>
      <c r="D778" s="113"/>
      <c r="E778" s="113"/>
      <c r="F778" s="113"/>
      <c r="G778" s="113"/>
      <c r="H778" s="113"/>
      <c r="I778" s="76"/>
      <c r="J778" s="76"/>
      <c r="K778" s="76"/>
      <c r="L778" s="76"/>
      <c r="M778" s="76"/>
      <c r="N778" s="76"/>
      <c r="O778" s="113"/>
      <c r="P778" s="114"/>
    </row>
    <row r="779" spans="1:16" ht="15.75" x14ac:dyDescent="0.2">
      <c r="A779" s="76"/>
      <c r="B779" s="113"/>
      <c r="C779" s="113"/>
      <c r="D779" s="113"/>
      <c r="E779" s="113"/>
      <c r="F779" s="113"/>
      <c r="G779" s="113"/>
      <c r="H779" s="113"/>
      <c r="I779" s="76"/>
      <c r="J779" s="76"/>
      <c r="K779" s="76"/>
      <c r="L779" s="76"/>
      <c r="M779" s="1"/>
      <c r="N779" s="1"/>
      <c r="O779" s="3"/>
      <c r="P779" s="114"/>
    </row>
    <row r="780" spans="1:16" ht="15.75" x14ac:dyDescent="0.2">
      <c r="A780" s="115"/>
      <c r="B780" s="432" t="s">
        <v>29</v>
      </c>
      <c r="C780" s="432"/>
      <c r="D780" s="432"/>
      <c r="E780" s="116"/>
      <c r="F780" s="116"/>
      <c r="G780" s="116"/>
      <c r="H780" s="115"/>
      <c r="I780" s="116" t="s">
        <v>30</v>
      </c>
      <c r="J780" s="115"/>
      <c r="K780" s="116"/>
      <c r="L780" s="116"/>
      <c r="M780" s="116"/>
      <c r="N780" s="116" t="s">
        <v>31</v>
      </c>
      <c r="O780" s="116"/>
      <c r="P780" s="117"/>
    </row>
    <row r="781" spans="1:16" ht="15.75" x14ac:dyDescent="0.2">
      <c r="A781" s="116"/>
      <c r="B781" s="427" t="s">
        <v>225</v>
      </c>
      <c r="C781" s="427"/>
      <c r="D781" s="427"/>
      <c r="E781" s="76"/>
      <c r="F781" s="76"/>
      <c r="G781" s="76"/>
      <c r="H781" s="115"/>
      <c r="I781" s="76" t="s">
        <v>278</v>
      </c>
      <c r="J781" s="115"/>
      <c r="K781" s="76"/>
      <c r="L781" s="76"/>
      <c r="M781" s="76"/>
      <c r="N781" s="76" t="s">
        <v>220</v>
      </c>
      <c r="O781" s="76"/>
      <c r="P781" s="117"/>
    </row>
    <row r="782" spans="1:16" ht="15.75" x14ac:dyDescent="0.2">
      <c r="A782" s="427" t="s">
        <v>223</v>
      </c>
      <c r="B782" s="427"/>
      <c r="C782" s="427"/>
      <c r="D782" s="427"/>
      <c r="E782" s="427"/>
      <c r="F782" s="76"/>
      <c r="G782" s="76"/>
      <c r="H782" s="115"/>
      <c r="I782" s="76" t="s">
        <v>240</v>
      </c>
      <c r="J782" s="115"/>
      <c r="K782" s="76"/>
      <c r="L782" s="76"/>
      <c r="M782" s="76"/>
      <c r="N782" s="76" t="s">
        <v>124</v>
      </c>
      <c r="O782" s="76"/>
      <c r="P782" s="117"/>
    </row>
    <row r="783" spans="1:16" x14ac:dyDescent="0.2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</row>
    <row r="784" spans="1:16" x14ac:dyDescent="0.2">
      <c r="A784" s="467" t="s">
        <v>259</v>
      </c>
      <c r="B784" s="467"/>
      <c r="C784" s="467"/>
      <c r="D784" s="467"/>
      <c r="E784" s="467"/>
      <c r="F784"/>
      <c r="G784"/>
      <c r="H784"/>
      <c r="I784"/>
      <c r="J784"/>
      <c r="K784"/>
      <c r="L784"/>
      <c r="M784"/>
      <c r="N784"/>
      <c r="O784"/>
      <c r="P784"/>
    </row>
    <row r="789" spans="1:16" ht="15.75" x14ac:dyDescent="0.2">
      <c r="A789" s="427" t="s">
        <v>180</v>
      </c>
      <c r="B789" s="427"/>
      <c r="C789" s="427"/>
      <c r="D789" s="427"/>
      <c r="E789" s="427"/>
      <c r="F789" s="427"/>
      <c r="G789" s="427"/>
      <c r="H789" s="427"/>
      <c r="I789" s="427"/>
      <c r="J789" s="427"/>
      <c r="K789" s="427"/>
      <c r="L789" s="427"/>
      <c r="M789" s="427"/>
      <c r="N789" s="427"/>
      <c r="O789" s="427"/>
      <c r="P789" s="427"/>
    </row>
    <row r="790" spans="1:16" ht="15.75" x14ac:dyDescent="0.2">
      <c r="A790" s="427" t="s">
        <v>1</v>
      </c>
      <c r="B790" s="427"/>
      <c r="C790" s="427"/>
      <c r="D790" s="427"/>
      <c r="E790" s="427"/>
      <c r="F790" s="427"/>
      <c r="G790" s="427"/>
      <c r="H790" s="427"/>
      <c r="I790" s="427"/>
      <c r="J790" s="427"/>
      <c r="K790" s="427"/>
      <c r="L790" s="427"/>
      <c r="M790" s="427"/>
      <c r="N790" s="427"/>
      <c r="O790" s="427"/>
      <c r="P790" s="427"/>
    </row>
    <row r="791" spans="1:16" ht="15.75" x14ac:dyDescent="0.2">
      <c r="A791" s="427"/>
      <c r="B791" s="427"/>
      <c r="C791" s="427"/>
      <c r="D791" s="427"/>
      <c r="E791" s="427"/>
      <c r="F791" s="427"/>
      <c r="G791" s="427"/>
      <c r="H791" s="427"/>
      <c r="I791" s="427"/>
      <c r="J791" s="427"/>
      <c r="K791" s="427"/>
      <c r="L791" s="427"/>
      <c r="M791" s="427"/>
      <c r="N791" s="427"/>
      <c r="O791" s="427"/>
      <c r="P791" s="427"/>
    </row>
    <row r="792" spans="1:16" ht="15.75" x14ac:dyDescent="0.2">
      <c r="A792" s="455" t="s">
        <v>321</v>
      </c>
      <c r="B792" s="455"/>
      <c r="C792" s="455"/>
      <c r="D792" s="455"/>
      <c r="E792" s="455"/>
      <c r="F792" s="455"/>
      <c r="G792" s="455"/>
      <c r="H792" s="455"/>
      <c r="I792" s="455"/>
      <c r="J792" s="455"/>
      <c r="K792" s="455"/>
      <c r="L792" s="455"/>
      <c r="M792" s="455"/>
      <c r="N792" s="455"/>
      <c r="O792" s="455"/>
      <c r="P792" s="455"/>
    </row>
    <row r="793" spans="1:16" ht="15.75" x14ac:dyDescent="0.2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</row>
    <row r="794" spans="1:16" ht="16.5" thickBot="1" x14ac:dyDescent="0.25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</row>
    <row r="795" spans="1:16" ht="16.5" thickBot="1" x14ac:dyDescent="0.25">
      <c r="A795" s="78" t="s">
        <v>2</v>
      </c>
      <c r="B795" s="449" t="s">
        <v>152</v>
      </c>
      <c r="C795" s="450"/>
      <c r="D795" s="79" t="s">
        <v>3</v>
      </c>
      <c r="E795" s="449">
        <v>2010</v>
      </c>
      <c r="F795" s="451"/>
      <c r="G795" s="451"/>
      <c r="H795" s="450"/>
      <c r="I795" s="79" t="s">
        <v>4</v>
      </c>
      <c r="J795" s="80" t="s">
        <v>239</v>
      </c>
      <c r="K795" s="80"/>
      <c r="L795" s="80"/>
      <c r="M795" s="80" t="s">
        <v>5</v>
      </c>
      <c r="N795" s="449" t="s">
        <v>161</v>
      </c>
      <c r="O795" s="451"/>
      <c r="P795" s="452"/>
    </row>
    <row r="796" spans="1:16" ht="16.5" thickBot="1" x14ac:dyDescent="0.25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</row>
    <row r="797" spans="1:16" ht="16.5" thickBot="1" x14ac:dyDescent="0.25">
      <c r="A797" s="78" t="s">
        <v>6</v>
      </c>
      <c r="B797" s="449" t="s">
        <v>142</v>
      </c>
      <c r="C797" s="450"/>
      <c r="D797" s="79" t="s">
        <v>7</v>
      </c>
      <c r="E797" s="449" t="s">
        <v>143</v>
      </c>
      <c r="F797" s="451"/>
      <c r="G797" s="451"/>
      <c r="H797" s="450"/>
      <c r="I797" s="79" t="s">
        <v>8</v>
      </c>
      <c r="J797" s="80">
        <v>9</v>
      </c>
      <c r="K797" s="80"/>
      <c r="L797" s="80"/>
      <c r="M797" s="80" t="s">
        <v>9</v>
      </c>
      <c r="N797" s="80"/>
      <c r="O797" s="196"/>
      <c r="P797" s="197">
        <v>80</v>
      </c>
    </row>
    <row r="798" spans="1:16" ht="16.5" thickBot="1" x14ac:dyDescent="0.25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</row>
    <row r="799" spans="1:16" ht="16.5" thickBot="1" x14ac:dyDescent="0.25">
      <c r="A799" s="453" t="s">
        <v>10</v>
      </c>
      <c r="B799" s="454"/>
      <c r="C799" s="449" t="s">
        <v>181</v>
      </c>
      <c r="D799" s="451"/>
      <c r="E799" s="451"/>
      <c r="F799" s="451"/>
      <c r="G799" s="451"/>
      <c r="H799" s="451"/>
      <c r="I799" s="451"/>
      <c r="J799" s="451"/>
      <c r="K799" s="451"/>
      <c r="L799" s="451"/>
      <c r="M799" s="451"/>
      <c r="N799" s="451"/>
      <c r="O799" s="451"/>
      <c r="P799" s="452"/>
    </row>
    <row r="800" spans="1:16" ht="16.5" thickBot="1" x14ac:dyDescent="0.25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</row>
    <row r="801" spans="1:16" ht="16.5" thickBot="1" x14ac:dyDescent="0.25">
      <c r="A801" s="453" t="s">
        <v>11</v>
      </c>
      <c r="B801" s="454"/>
      <c r="C801" s="449" t="s">
        <v>234</v>
      </c>
      <c r="D801" s="451"/>
      <c r="E801" s="451"/>
      <c r="F801" s="451"/>
      <c r="G801" s="451"/>
      <c r="H801" s="451"/>
      <c r="I801" s="451"/>
      <c r="J801" s="451"/>
      <c r="K801" s="451"/>
      <c r="L801" s="451"/>
      <c r="M801" s="451"/>
      <c r="N801" s="451"/>
      <c r="O801" s="451"/>
      <c r="P801" s="452"/>
    </row>
    <row r="802" spans="1:16" ht="16.5" thickBot="1" x14ac:dyDescent="0.25">
      <c r="A802" s="81"/>
      <c r="B802" s="81"/>
      <c r="C802" s="81"/>
      <c r="D802" s="81"/>
      <c r="E802" s="81"/>
      <c r="F802" s="81"/>
      <c r="G802" s="81"/>
      <c r="H802" s="81"/>
      <c r="I802" s="81"/>
      <c r="J802" s="81"/>
      <c r="K802" s="81"/>
      <c r="L802" s="81"/>
      <c r="M802" s="81"/>
      <c r="N802" s="81"/>
      <c r="O802" s="81"/>
      <c r="P802" s="81"/>
    </row>
    <row r="803" spans="1:16" ht="16.5" thickBot="1" x14ac:dyDescent="0.25">
      <c r="A803" s="441" t="s">
        <v>12</v>
      </c>
      <c r="B803" s="443" t="s">
        <v>13</v>
      </c>
      <c r="C803" s="434"/>
      <c r="D803" s="444" t="s">
        <v>255</v>
      </c>
      <c r="E803" s="446" t="s">
        <v>15</v>
      </c>
      <c r="F803" s="447"/>
      <c r="G803" s="447"/>
      <c r="H803" s="447"/>
      <c r="I803" s="448"/>
      <c r="J803" s="444" t="s">
        <v>16</v>
      </c>
      <c r="K803" s="444" t="s">
        <v>17</v>
      </c>
      <c r="L803" s="446" t="s">
        <v>18</v>
      </c>
      <c r="M803" s="447"/>
      <c r="N803" s="448"/>
      <c r="O803" s="435" t="s">
        <v>115</v>
      </c>
      <c r="P803" s="436"/>
    </row>
    <row r="804" spans="1:16" ht="32.25" thickBot="1" x14ac:dyDescent="0.25">
      <c r="A804" s="442"/>
      <c r="B804" s="82" t="s">
        <v>19</v>
      </c>
      <c r="C804" s="83" t="s">
        <v>20</v>
      </c>
      <c r="D804" s="445"/>
      <c r="E804" s="84" t="s">
        <v>21</v>
      </c>
      <c r="F804" s="84" t="s">
        <v>22</v>
      </c>
      <c r="G804" s="85" t="s">
        <v>23</v>
      </c>
      <c r="H804" s="119" t="s">
        <v>24</v>
      </c>
      <c r="I804" s="86" t="s">
        <v>25</v>
      </c>
      <c r="J804" s="445"/>
      <c r="K804" s="445"/>
      <c r="L804" s="194" t="s">
        <v>258</v>
      </c>
      <c r="M804" s="85" t="s">
        <v>256</v>
      </c>
      <c r="N804" s="83" t="s">
        <v>257</v>
      </c>
      <c r="O804" s="437"/>
      <c r="P804" s="438"/>
    </row>
    <row r="805" spans="1:16" ht="15.75" x14ac:dyDescent="0.2">
      <c r="A805" s="165">
        <v>45821</v>
      </c>
      <c r="B805" s="172"/>
      <c r="C805" s="172">
        <v>455870</v>
      </c>
      <c r="D805" s="160"/>
      <c r="E805" s="96"/>
      <c r="F805" s="96"/>
      <c r="G805" s="166"/>
      <c r="H805" s="169"/>
      <c r="I805" s="175"/>
      <c r="J805" s="162"/>
      <c r="K805" s="99"/>
      <c r="L805" s="191"/>
      <c r="M805" s="94"/>
      <c r="N805" s="100"/>
      <c r="O805" s="428"/>
      <c r="P805" s="429"/>
    </row>
    <row r="806" spans="1:16" ht="15.75" x14ac:dyDescent="0.2">
      <c r="A806" s="165">
        <v>45825</v>
      </c>
      <c r="B806" s="172">
        <v>455870</v>
      </c>
      <c r="C806" s="172">
        <v>456128</v>
      </c>
      <c r="D806" s="160">
        <f>+C806-B806</f>
        <v>258</v>
      </c>
      <c r="E806" s="96" t="s">
        <v>611</v>
      </c>
      <c r="F806" s="96" t="s">
        <v>612</v>
      </c>
      <c r="G806" s="166">
        <v>29.288699999999999</v>
      </c>
      <c r="H806" s="169">
        <v>23.9</v>
      </c>
      <c r="I806" s="175">
        <f>G806*H806</f>
        <v>699.99992999999995</v>
      </c>
      <c r="J806" s="162">
        <f>D806/G806</f>
        <v>8.8088580237429461</v>
      </c>
      <c r="K806" s="99">
        <v>45825</v>
      </c>
      <c r="L806" s="191" t="s">
        <v>262</v>
      </c>
      <c r="M806" s="94" t="s">
        <v>392</v>
      </c>
      <c r="N806" s="100" t="s">
        <v>613</v>
      </c>
      <c r="O806" s="428" t="s">
        <v>270</v>
      </c>
      <c r="P806" s="429"/>
    </row>
    <row r="807" spans="1:16" ht="15.75" x14ac:dyDescent="0.2">
      <c r="A807" s="165"/>
      <c r="B807" s="172"/>
      <c r="C807" s="172"/>
      <c r="D807" s="160">
        <f>+C807-B807</f>
        <v>0</v>
      </c>
      <c r="E807" s="96"/>
      <c r="F807" s="96"/>
      <c r="G807" s="166"/>
      <c r="H807" s="169"/>
      <c r="I807" s="175">
        <f>G807*H807</f>
        <v>0</v>
      </c>
      <c r="J807" s="162" t="e">
        <f>D807/G807</f>
        <v>#DIV/0!</v>
      </c>
      <c r="K807" s="99"/>
      <c r="L807" s="191"/>
      <c r="M807" s="94"/>
      <c r="N807" s="100"/>
      <c r="O807" s="428"/>
      <c r="P807" s="429"/>
    </row>
    <row r="808" spans="1:16" ht="15.75" x14ac:dyDescent="0.2">
      <c r="A808" s="165"/>
      <c r="B808" s="166"/>
      <c r="C808" s="166"/>
      <c r="D808" s="160">
        <f>+C808-B808</f>
        <v>0</v>
      </c>
      <c r="E808" s="96"/>
      <c r="F808" s="96"/>
      <c r="G808" s="166"/>
      <c r="H808" s="169"/>
      <c r="I808" s="175">
        <f>G808*H808</f>
        <v>0</v>
      </c>
      <c r="J808" s="162" t="e">
        <f>D808/G808</f>
        <v>#DIV/0!</v>
      </c>
      <c r="K808" s="99"/>
      <c r="L808" s="191"/>
      <c r="M808" s="94"/>
      <c r="N808" s="100"/>
      <c r="O808" s="428"/>
      <c r="P808" s="429"/>
    </row>
    <row r="809" spans="1:16" ht="16.5" thickBot="1" x14ac:dyDescent="0.25">
      <c r="A809" s="93"/>
      <c r="B809" s="132"/>
      <c r="C809" s="132"/>
      <c r="D809" s="133"/>
      <c r="E809" s="96"/>
      <c r="F809" s="96"/>
      <c r="G809" s="96"/>
      <c r="H809" s="97"/>
      <c r="I809" s="91"/>
      <c r="J809" s="98"/>
      <c r="K809" s="92"/>
      <c r="L809" s="192"/>
      <c r="M809" s="184"/>
      <c r="N809" s="101"/>
      <c r="O809" s="468"/>
      <c r="P809" s="469"/>
    </row>
    <row r="810" spans="1:16" ht="16.5" thickBot="1" x14ac:dyDescent="0.25">
      <c r="A810" s="395" t="s">
        <v>28</v>
      </c>
      <c r="B810" s="104"/>
      <c r="C810" s="105"/>
      <c r="D810" s="106">
        <f>SUM(D805:D809)</f>
        <v>258</v>
      </c>
      <c r="E810" s="107"/>
      <c r="F810" s="107"/>
      <c r="G810" s="118">
        <f>SUM(G805:G809)</f>
        <v>29.288699999999999</v>
      </c>
      <c r="H810" s="105"/>
      <c r="I810" s="118">
        <f>SUM(I805:I809)</f>
        <v>699.99992999999995</v>
      </c>
      <c r="J810" s="109">
        <f>D810/G810</f>
        <v>8.8088580237429461</v>
      </c>
      <c r="K810" s="110"/>
      <c r="L810" s="193"/>
      <c r="M810" s="111"/>
      <c r="N810" s="112"/>
      <c r="O810" s="430"/>
      <c r="P810" s="431"/>
    </row>
    <row r="811" spans="1:16" ht="15.75" x14ac:dyDescent="0.2">
      <c r="A811" s="76"/>
      <c r="B811" s="113"/>
      <c r="C811" s="113"/>
      <c r="D811" s="113"/>
      <c r="E811" s="113"/>
      <c r="F811" s="113"/>
      <c r="G811" s="113"/>
      <c r="H811" s="113"/>
      <c r="I811" s="76"/>
      <c r="J811" s="76"/>
      <c r="K811" s="76"/>
      <c r="L811" s="76"/>
      <c r="M811" s="76"/>
      <c r="N811" s="76"/>
      <c r="O811" s="113"/>
      <c r="P811" s="114"/>
    </row>
    <row r="812" spans="1:16" ht="15.75" x14ac:dyDescent="0.2">
      <c r="A812" s="76"/>
      <c r="B812" s="113"/>
      <c r="C812" s="113"/>
      <c r="D812" s="113"/>
      <c r="E812" s="113"/>
      <c r="F812" s="113"/>
      <c r="G812" s="113"/>
      <c r="H812" s="113"/>
      <c r="I812" s="76"/>
      <c r="J812" s="76"/>
      <c r="K812" s="76"/>
      <c r="L812" s="76"/>
      <c r="M812" s="76"/>
      <c r="N812" s="76"/>
      <c r="O812" s="113"/>
      <c r="P812" s="114"/>
    </row>
    <row r="813" spans="1:16" ht="15.75" x14ac:dyDescent="0.2">
      <c r="A813" s="76"/>
      <c r="B813" s="113"/>
      <c r="C813" s="113"/>
      <c r="D813" s="113"/>
      <c r="E813" s="113"/>
      <c r="F813" s="113"/>
      <c r="G813" s="113"/>
      <c r="H813" s="113"/>
      <c r="I813" s="76"/>
      <c r="J813" s="76"/>
      <c r="K813" s="76"/>
      <c r="L813" s="76"/>
      <c r="M813" s="1"/>
      <c r="N813" s="1"/>
      <c r="O813" s="3"/>
      <c r="P813" s="114"/>
    </row>
    <row r="814" spans="1:16" ht="15.75" x14ac:dyDescent="0.2">
      <c r="A814" s="115"/>
      <c r="B814" s="432" t="s">
        <v>29</v>
      </c>
      <c r="C814" s="432"/>
      <c r="D814" s="432"/>
      <c r="E814" s="116"/>
      <c r="F814" s="116"/>
      <c r="G814" s="116"/>
      <c r="H814" s="115"/>
      <c r="I814" s="116" t="s">
        <v>30</v>
      </c>
      <c r="J814" s="115"/>
      <c r="K814" s="116"/>
      <c r="L814" s="116"/>
      <c r="M814" s="116"/>
      <c r="N814" s="116" t="s">
        <v>31</v>
      </c>
      <c r="O814" s="116"/>
      <c r="P814" s="117"/>
    </row>
    <row r="815" spans="1:16" ht="15.75" x14ac:dyDescent="0.2">
      <c r="A815" s="116"/>
      <c r="B815" s="427" t="s">
        <v>225</v>
      </c>
      <c r="C815" s="427"/>
      <c r="D815" s="427"/>
      <c r="E815" s="76"/>
      <c r="F815" s="76"/>
      <c r="G815" s="76"/>
      <c r="H815" s="115"/>
      <c r="I815" s="76" t="s">
        <v>278</v>
      </c>
      <c r="J815" s="115"/>
      <c r="K815" s="76"/>
      <c r="L815" s="76"/>
      <c r="M815" s="76"/>
      <c r="N815" s="76" t="s">
        <v>220</v>
      </c>
      <c r="O815" s="76"/>
      <c r="P815" s="117"/>
    </row>
    <row r="816" spans="1:16" ht="15.75" x14ac:dyDescent="0.2">
      <c r="A816" s="427" t="s">
        <v>223</v>
      </c>
      <c r="B816" s="427"/>
      <c r="C816" s="427"/>
      <c r="D816" s="427"/>
      <c r="E816" s="427"/>
      <c r="F816" s="76"/>
      <c r="G816" s="76"/>
      <c r="H816" s="115"/>
      <c r="I816" s="76" t="s">
        <v>240</v>
      </c>
      <c r="J816" s="115"/>
      <c r="K816" s="76"/>
      <c r="L816" s="76"/>
      <c r="M816" s="76"/>
      <c r="N816" s="76" t="s">
        <v>124</v>
      </c>
      <c r="O816" s="76"/>
      <c r="P816" s="117"/>
    </row>
    <row r="817" spans="1:16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</row>
    <row r="818" spans="1:16" x14ac:dyDescent="0.2">
      <c r="A818" s="467" t="s">
        <v>259</v>
      </c>
      <c r="B818" s="467"/>
      <c r="C818" s="467"/>
      <c r="D818" s="467"/>
      <c r="E818" s="467"/>
      <c r="F818"/>
      <c r="G818"/>
      <c r="H818"/>
      <c r="I818"/>
      <c r="J818"/>
      <c r="K818"/>
      <c r="L818"/>
      <c r="M818"/>
      <c r="N818"/>
      <c r="O818"/>
      <c r="P818"/>
    </row>
    <row r="821" spans="1:16" ht="15.75" x14ac:dyDescent="0.2">
      <c r="A821" s="427" t="s">
        <v>180</v>
      </c>
      <c r="B821" s="427"/>
      <c r="C821" s="427"/>
      <c r="D821" s="427"/>
      <c r="E821" s="427"/>
      <c r="F821" s="427"/>
      <c r="G821" s="427"/>
      <c r="H821" s="427"/>
      <c r="I821" s="427"/>
      <c r="J821" s="427"/>
      <c r="K821" s="427"/>
      <c r="L821" s="427"/>
      <c r="M821" s="427"/>
      <c r="N821" s="427"/>
      <c r="O821" s="427"/>
      <c r="P821" s="427"/>
    </row>
    <row r="822" spans="1:16" ht="15.75" x14ac:dyDescent="0.2">
      <c r="A822" s="427" t="s">
        <v>1</v>
      </c>
      <c r="B822" s="427"/>
      <c r="C822" s="427"/>
      <c r="D822" s="427"/>
      <c r="E822" s="427"/>
      <c r="F822" s="427"/>
      <c r="G822" s="427"/>
      <c r="H822" s="427"/>
      <c r="I822" s="427"/>
      <c r="J822" s="427"/>
      <c r="K822" s="427"/>
      <c r="L822" s="427"/>
      <c r="M822" s="427"/>
      <c r="N822" s="427"/>
      <c r="O822" s="427"/>
      <c r="P822" s="427"/>
    </row>
    <row r="823" spans="1:16" ht="15.75" x14ac:dyDescent="0.2">
      <c r="A823" s="427"/>
      <c r="B823" s="427"/>
      <c r="C823" s="427"/>
      <c r="D823" s="427"/>
      <c r="E823" s="427"/>
      <c r="F823" s="427"/>
      <c r="G823" s="427"/>
      <c r="H823" s="427"/>
      <c r="I823" s="427"/>
      <c r="J823" s="427"/>
      <c r="K823" s="427"/>
      <c r="L823" s="427"/>
      <c r="M823" s="427"/>
      <c r="N823" s="427"/>
      <c r="O823" s="427"/>
      <c r="P823" s="427"/>
    </row>
    <row r="824" spans="1:16" ht="15.75" x14ac:dyDescent="0.2">
      <c r="A824" s="455" t="s">
        <v>321</v>
      </c>
      <c r="B824" s="455"/>
      <c r="C824" s="455"/>
      <c r="D824" s="455"/>
      <c r="E824" s="455"/>
      <c r="F824" s="455"/>
      <c r="G824" s="455"/>
      <c r="H824" s="455"/>
      <c r="I824" s="455"/>
      <c r="J824" s="455"/>
      <c r="K824" s="455"/>
      <c r="L824" s="455"/>
      <c r="M824" s="455"/>
      <c r="N824" s="455"/>
      <c r="O824" s="455"/>
      <c r="P824" s="455"/>
    </row>
    <row r="825" spans="1:16" ht="15.75" x14ac:dyDescent="0.2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</row>
    <row r="826" spans="1:16" ht="16.5" thickBot="1" x14ac:dyDescent="0.25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</row>
    <row r="827" spans="1:16" ht="16.5" thickBot="1" x14ac:dyDescent="0.25">
      <c r="A827" s="78" t="s">
        <v>2</v>
      </c>
      <c r="B827" s="449" t="s">
        <v>152</v>
      </c>
      <c r="C827" s="450"/>
      <c r="D827" s="79" t="s">
        <v>3</v>
      </c>
      <c r="E827" s="449">
        <v>2010</v>
      </c>
      <c r="F827" s="451"/>
      <c r="G827" s="451"/>
      <c r="H827" s="450"/>
      <c r="I827" s="79" t="s">
        <v>4</v>
      </c>
      <c r="J827" s="80" t="s">
        <v>239</v>
      </c>
      <c r="K827" s="80"/>
      <c r="L827" s="80"/>
      <c r="M827" s="80" t="s">
        <v>5</v>
      </c>
      <c r="N827" s="449" t="s">
        <v>161</v>
      </c>
      <c r="O827" s="451"/>
      <c r="P827" s="452"/>
    </row>
    <row r="828" spans="1:16" ht="16.5" thickBot="1" x14ac:dyDescent="0.25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</row>
    <row r="829" spans="1:16" ht="16.5" thickBot="1" x14ac:dyDescent="0.25">
      <c r="A829" s="78" t="s">
        <v>6</v>
      </c>
      <c r="B829" s="449" t="s">
        <v>142</v>
      </c>
      <c r="C829" s="450"/>
      <c r="D829" s="79" t="s">
        <v>7</v>
      </c>
      <c r="E829" s="449" t="s">
        <v>143</v>
      </c>
      <c r="F829" s="451"/>
      <c r="G829" s="451"/>
      <c r="H829" s="450"/>
      <c r="I829" s="79" t="s">
        <v>8</v>
      </c>
      <c r="J829" s="80">
        <v>9</v>
      </c>
      <c r="K829" s="80"/>
      <c r="L829" s="80"/>
      <c r="M829" s="80" t="s">
        <v>9</v>
      </c>
      <c r="N829" s="80"/>
      <c r="O829" s="196"/>
      <c r="P829" s="197">
        <v>80</v>
      </c>
    </row>
    <row r="830" spans="1:16" ht="16.5" thickBot="1" x14ac:dyDescent="0.25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</row>
    <row r="831" spans="1:16" ht="16.5" thickBot="1" x14ac:dyDescent="0.25">
      <c r="A831" s="453" t="s">
        <v>10</v>
      </c>
      <c r="B831" s="454"/>
      <c r="C831" s="449" t="s">
        <v>181</v>
      </c>
      <c r="D831" s="451"/>
      <c r="E831" s="451"/>
      <c r="F831" s="451"/>
      <c r="G831" s="451"/>
      <c r="H831" s="451"/>
      <c r="I831" s="451"/>
      <c r="J831" s="451"/>
      <c r="K831" s="451"/>
      <c r="L831" s="451"/>
      <c r="M831" s="451"/>
      <c r="N831" s="451"/>
      <c r="O831" s="451"/>
      <c r="P831" s="452"/>
    </row>
    <row r="832" spans="1:16" ht="16.5" thickBot="1" x14ac:dyDescent="0.25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</row>
    <row r="833" spans="1:16" ht="16.5" thickBot="1" x14ac:dyDescent="0.25">
      <c r="A833" s="453" t="s">
        <v>11</v>
      </c>
      <c r="B833" s="454"/>
      <c r="C833" s="449" t="s">
        <v>234</v>
      </c>
      <c r="D833" s="451"/>
      <c r="E833" s="451"/>
      <c r="F833" s="451"/>
      <c r="G833" s="451"/>
      <c r="H833" s="451"/>
      <c r="I833" s="451"/>
      <c r="J833" s="451"/>
      <c r="K833" s="451"/>
      <c r="L833" s="451"/>
      <c r="M833" s="451"/>
      <c r="N833" s="451"/>
      <c r="O833" s="451"/>
      <c r="P833" s="452"/>
    </row>
    <row r="834" spans="1:16" ht="16.5" thickBot="1" x14ac:dyDescent="0.25">
      <c r="A834" s="81"/>
      <c r="B834" s="81"/>
      <c r="C834" s="81"/>
      <c r="D834" s="81"/>
      <c r="E834" s="81"/>
      <c r="F834" s="81"/>
      <c r="G834" s="81"/>
      <c r="H834" s="81"/>
      <c r="I834" s="81"/>
      <c r="J834" s="81"/>
      <c r="K834" s="81"/>
      <c r="L834" s="81"/>
      <c r="M834" s="81"/>
      <c r="N834" s="81"/>
      <c r="O834" s="81"/>
      <c r="P834" s="81"/>
    </row>
    <row r="835" spans="1:16" ht="16.5" thickBot="1" x14ac:dyDescent="0.25">
      <c r="A835" s="441" t="s">
        <v>12</v>
      </c>
      <c r="B835" s="443" t="s">
        <v>13</v>
      </c>
      <c r="C835" s="434"/>
      <c r="D835" s="444" t="s">
        <v>255</v>
      </c>
      <c r="E835" s="446" t="s">
        <v>15</v>
      </c>
      <c r="F835" s="447"/>
      <c r="G835" s="447"/>
      <c r="H835" s="447"/>
      <c r="I835" s="448"/>
      <c r="J835" s="444" t="s">
        <v>16</v>
      </c>
      <c r="K835" s="444" t="s">
        <v>17</v>
      </c>
      <c r="L835" s="446" t="s">
        <v>18</v>
      </c>
      <c r="M835" s="447"/>
      <c r="N835" s="448"/>
      <c r="O835" s="435" t="s">
        <v>115</v>
      </c>
      <c r="P835" s="436"/>
    </row>
    <row r="836" spans="1:16" ht="32.25" thickBot="1" x14ac:dyDescent="0.25">
      <c r="A836" s="442"/>
      <c r="B836" s="82" t="s">
        <v>19</v>
      </c>
      <c r="C836" s="83" t="s">
        <v>20</v>
      </c>
      <c r="D836" s="445"/>
      <c r="E836" s="84" t="s">
        <v>21</v>
      </c>
      <c r="F836" s="84" t="s">
        <v>22</v>
      </c>
      <c r="G836" s="85" t="s">
        <v>23</v>
      </c>
      <c r="H836" s="119" t="s">
        <v>24</v>
      </c>
      <c r="I836" s="86" t="s">
        <v>25</v>
      </c>
      <c r="J836" s="445"/>
      <c r="K836" s="445"/>
      <c r="L836" s="194" t="s">
        <v>258</v>
      </c>
      <c r="M836" s="85" t="s">
        <v>256</v>
      </c>
      <c r="N836" s="83" t="s">
        <v>257</v>
      </c>
      <c r="O836" s="437"/>
      <c r="P836" s="438"/>
    </row>
    <row r="837" spans="1:16" ht="15.75" x14ac:dyDescent="0.2">
      <c r="A837" s="165">
        <v>45825</v>
      </c>
      <c r="B837" s="172"/>
      <c r="C837" s="172">
        <v>456128</v>
      </c>
      <c r="D837" s="160"/>
      <c r="E837" s="96"/>
      <c r="F837" s="96"/>
      <c r="G837" s="166"/>
      <c r="H837" s="169"/>
      <c r="I837" s="175"/>
      <c r="J837" s="162"/>
      <c r="K837" s="99"/>
      <c r="L837" s="191"/>
      <c r="M837" s="94"/>
      <c r="N837" s="100"/>
      <c r="O837" s="428"/>
      <c r="P837" s="429"/>
    </row>
    <row r="838" spans="1:16" ht="15.75" x14ac:dyDescent="0.2">
      <c r="A838" s="165">
        <v>45835</v>
      </c>
      <c r="B838" s="172">
        <v>456128</v>
      </c>
      <c r="C838" s="172">
        <v>456364</v>
      </c>
      <c r="D838" s="160">
        <f>+C838-B838</f>
        <v>236</v>
      </c>
      <c r="E838" s="96" t="s">
        <v>634</v>
      </c>
      <c r="F838" s="96" t="s">
        <v>629</v>
      </c>
      <c r="G838" s="166">
        <v>41.497100000000003</v>
      </c>
      <c r="H838" s="169">
        <v>24.1</v>
      </c>
      <c r="I838" s="175">
        <f>G838*H838</f>
        <v>1000.0801100000001</v>
      </c>
      <c r="J838" s="162">
        <f>D838/G838</f>
        <v>5.6871444028618861</v>
      </c>
      <c r="K838" s="99">
        <v>45835</v>
      </c>
      <c r="L838" s="191" t="s">
        <v>258</v>
      </c>
      <c r="M838" s="94" t="s">
        <v>262</v>
      </c>
      <c r="N838" s="100" t="s">
        <v>262</v>
      </c>
      <c r="O838" s="428" t="s">
        <v>468</v>
      </c>
      <c r="P838" s="429"/>
    </row>
    <row r="839" spans="1:16" ht="15.75" x14ac:dyDescent="0.2">
      <c r="A839" s="165"/>
      <c r="B839" s="172"/>
      <c r="C839" s="172"/>
      <c r="D839" s="160">
        <f>+C839-B839</f>
        <v>0</v>
      </c>
      <c r="E839" s="96"/>
      <c r="F839" s="96"/>
      <c r="G839" s="166"/>
      <c r="H839" s="169"/>
      <c r="I839" s="175">
        <f>G839*H839</f>
        <v>0</v>
      </c>
      <c r="J839" s="162" t="e">
        <f>D839/G839</f>
        <v>#DIV/0!</v>
      </c>
      <c r="K839" s="99"/>
      <c r="L839" s="191"/>
      <c r="M839" s="94"/>
      <c r="N839" s="100"/>
      <c r="O839" s="428"/>
      <c r="P839" s="429"/>
    </row>
    <row r="840" spans="1:16" ht="15.75" x14ac:dyDescent="0.2">
      <c r="A840" s="165"/>
      <c r="B840" s="166"/>
      <c r="C840" s="166"/>
      <c r="D840" s="160">
        <f>+C840-B840</f>
        <v>0</v>
      </c>
      <c r="E840" s="96"/>
      <c r="F840" s="96"/>
      <c r="G840" s="166"/>
      <c r="H840" s="169"/>
      <c r="I840" s="175">
        <f>G840*H840</f>
        <v>0</v>
      </c>
      <c r="J840" s="162" t="e">
        <f>D840/G840</f>
        <v>#DIV/0!</v>
      </c>
      <c r="K840" s="99"/>
      <c r="L840" s="191"/>
      <c r="M840" s="94"/>
      <c r="N840" s="100"/>
      <c r="O840" s="428"/>
      <c r="P840" s="429"/>
    </row>
    <row r="841" spans="1:16" ht="16.5" thickBot="1" x14ac:dyDescent="0.25">
      <c r="A841" s="93"/>
      <c r="B841" s="132"/>
      <c r="C841" s="132"/>
      <c r="D841" s="133"/>
      <c r="E841" s="96"/>
      <c r="F841" s="96"/>
      <c r="G841" s="96"/>
      <c r="H841" s="97"/>
      <c r="I841" s="91"/>
      <c r="J841" s="98"/>
      <c r="K841" s="92"/>
      <c r="L841" s="192"/>
      <c r="M841" s="184"/>
      <c r="N841" s="101"/>
      <c r="O841" s="468"/>
      <c r="P841" s="469"/>
    </row>
    <row r="842" spans="1:16" ht="16.5" thickBot="1" x14ac:dyDescent="0.25">
      <c r="A842" s="412" t="s">
        <v>28</v>
      </c>
      <c r="B842" s="104"/>
      <c r="C842" s="105"/>
      <c r="D842" s="106">
        <f>SUM(D837:D841)</f>
        <v>236</v>
      </c>
      <c r="E842" s="107"/>
      <c r="F842" s="107"/>
      <c r="G842" s="118">
        <f>SUM(G837:G841)</f>
        <v>41.497100000000003</v>
      </c>
      <c r="H842" s="105"/>
      <c r="I842" s="118">
        <f>SUM(I837:I841)</f>
        <v>1000.0801100000001</v>
      </c>
      <c r="J842" s="109">
        <f>D842/G842</f>
        <v>5.6871444028618861</v>
      </c>
      <c r="K842" s="110"/>
      <c r="L842" s="193"/>
      <c r="M842" s="111"/>
      <c r="N842" s="112"/>
      <c r="O842" s="430"/>
      <c r="P842" s="431"/>
    </row>
    <row r="843" spans="1:16" ht="15.75" x14ac:dyDescent="0.2">
      <c r="A843" s="76"/>
      <c r="B843" s="113"/>
      <c r="C843" s="113"/>
      <c r="D843" s="113"/>
      <c r="E843" s="113"/>
      <c r="F843" s="113"/>
      <c r="G843" s="113"/>
      <c r="H843" s="113"/>
      <c r="I843" s="76"/>
      <c r="J843" s="76"/>
      <c r="K843" s="76"/>
      <c r="L843" s="76"/>
      <c r="M843" s="76"/>
      <c r="N843" s="76"/>
      <c r="O843" s="113"/>
      <c r="P843" s="114"/>
    </row>
    <row r="844" spans="1:16" ht="15.75" x14ac:dyDescent="0.2">
      <c r="A844" s="76"/>
      <c r="B844" s="113"/>
      <c r="C844" s="113"/>
      <c r="D844" s="113"/>
      <c r="E844" s="113"/>
      <c r="F844" s="113"/>
      <c r="G844" s="113"/>
      <c r="H844" s="113"/>
      <c r="I844" s="76"/>
      <c r="J844" s="76"/>
      <c r="K844" s="76"/>
      <c r="L844" s="76"/>
      <c r="M844" s="76"/>
      <c r="N844" s="76"/>
      <c r="O844" s="113"/>
      <c r="P844" s="114"/>
    </row>
    <row r="845" spans="1:16" ht="15.75" x14ac:dyDescent="0.2">
      <c r="A845" s="76"/>
      <c r="B845" s="113"/>
      <c r="C845" s="113"/>
      <c r="D845" s="113"/>
      <c r="E845" s="113"/>
      <c r="F845" s="113"/>
      <c r="G845" s="113"/>
      <c r="H845" s="113"/>
      <c r="I845" s="76"/>
      <c r="J845" s="76"/>
      <c r="K845" s="76"/>
      <c r="L845" s="76"/>
      <c r="M845" s="1"/>
      <c r="N845" s="1"/>
      <c r="O845" s="3"/>
      <c r="P845" s="114"/>
    </row>
    <row r="846" spans="1:16" ht="15.75" x14ac:dyDescent="0.2">
      <c r="A846" s="115"/>
      <c r="B846" s="432" t="s">
        <v>29</v>
      </c>
      <c r="C846" s="432"/>
      <c r="D846" s="432"/>
      <c r="E846" s="116"/>
      <c r="F846" s="116"/>
      <c r="G846" s="116"/>
      <c r="H846" s="115"/>
      <c r="I846" s="116" t="s">
        <v>30</v>
      </c>
      <c r="J846" s="115"/>
      <c r="K846" s="116"/>
      <c r="L846" s="116"/>
      <c r="M846" s="116"/>
      <c r="N846" s="116" t="s">
        <v>31</v>
      </c>
      <c r="O846" s="116"/>
      <c r="P846" s="117"/>
    </row>
    <row r="847" spans="1:16" ht="15.75" x14ac:dyDescent="0.2">
      <c r="A847" s="116"/>
      <c r="B847" s="427" t="s">
        <v>225</v>
      </c>
      <c r="C847" s="427"/>
      <c r="D847" s="427"/>
      <c r="E847" s="76"/>
      <c r="F847" s="76"/>
      <c r="G847" s="76"/>
      <c r="H847" s="115"/>
      <c r="I847" s="76" t="s">
        <v>278</v>
      </c>
      <c r="J847" s="115"/>
      <c r="K847" s="76"/>
      <c r="L847" s="76"/>
      <c r="M847" s="76"/>
      <c r="N847" s="76" t="s">
        <v>220</v>
      </c>
      <c r="O847" s="76"/>
      <c r="P847" s="117"/>
    </row>
    <row r="848" spans="1:16" ht="15.75" x14ac:dyDescent="0.2">
      <c r="A848" s="427" t="s">
        <v>223</v>
      </c>
      <c r="B848" s="427"/>
      <c r="C848" s="427"/>
      <c r="D848" s="427"/>
      <c r="E848" s="427"/>
      <c r="F848" s="76"/>
      <c r="G848" s="76"/>
      <c r="H848" s="115"/>
      <c r="I848" s="76" t="s">
        <v>240</v>
      </c>
      <c r="J848" s="115"/>
      <c r="K848" s="76"/>
      <c r="L848" s="76"/>
      <c r="M848" s="76"/>
      <c r="N848" s="76" t="s">
        <v>124</v>
      </c>
      <c r="O848" s="76"/>
      <c r="P848" s="117"/>
    </row>
    <row r="849" spans="1:16" x14ac:dyDescent="0.2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</row>
    <row r="850" spans="1:16" x14ac:dyDescent="0.2">
      <c r="A850" s="467" t="s">
        <v>259</v>
      </c>
      <c r="B850" s="467"/>
      <c r="C850" s="467"/>
      <c r="D850" s="467"/>
      <c r="E850" s="467"/>
      <c r="F850"/>
      <c r="G850"/>
      <c r="H850"/>
      <c r="I850"/>
      <c r="J850"/>
      <c r="K850"/>
      <c r="L850"/>
      <c r="M850"/>
      <c r="N850"/>
      <c r="O850"/>
      <c r="P850"/>
    </row>
    <row r="856" spans="1:16" ht="15.75" x14ac:dyDescent="0.2">
      <c r="A856" s="427" t="s">
        <v>180</v>
      </c>
      <c r="B856" s="427"/>
      <c r="C856" s="427"/>
      <c r="D856" s="427"/>
      <c r="E856" s="427"/>
      <c r="F856" s="427"/>
      <c r="G856" s="427"/>
      <c r="H856" s="427"/>
      <c r="I856" s="427"/>
      <c r="J856" s="427"/>
      <c r="K856" s="427"/>
      <c r="L856" s="427"/>
      <c r="M856" s="427"/>
      <c r="N856" s="427"/>
      <c r="O856" s="427"/>
      <c r="P856" s="427"/>
    </row>
    <row r="857" spans="1:16" ht="15.75" x14ac:dyDescent="0.2">
      <c r="A857" s="427" t="s">
        <v>1</v>
      </c>
      <c r="B857" s="427"/>
      <c r="C857" s="427"/>
      <c r="D857" s="427"/>
      <c r="E857" s="427"/>
      <c r="F857" s="427"/>
      <c r="G857" s="427"/>
      <c r="H857" s="427"/>
      <c r="I857" s="427"/>
      <c r="J857" s="427"/>
      <c r="K857" s="427"/>
      <c r="L857" s="427"/>
      <c r="M857" s="427"/>
      <c r="N857" s="427"/>
      <c r="O857" s="427"/>
      <c r="P857" s="427"/>
    </row>
    <row r="858" spans="1:16" ht="15.75" x14ac:dyDescent="0.2">
      <c r="A858" s="427"/>
      <c r="B858" s="427"/>
      <c r="C858" s="427"/>
      <c r="D858" s="427"/>
      <c r="E858" s="427"/>
      <c r="F858" s="427"/>
      <c r="G858" s="427"/>
      <c r="H858" s="427"/>
      <c r="I858" s="427"/>
      <c r="J858" s="427"/>
      <c r="K858" s="427"/>
      <c r="L858" s="427"/>
      <c r="M858" s="427"/>
      <c r="N858" s="427"/>
      <c r="O858" s="427"/>
      <c r="P858" s="427"/>
    </row>
    <row r="859" spans="1:16" ht="15.75" x14ac:dyDescent="0.2">
      <c r="A859" s="455" t="s">
        <v>267</v>
      </c>
      <c r="B859" s="455"/>
      <c r="C859" s="455"/>
      <c r="D859" s="455"/>
      <c r="E859" s="455"/>
      <c r="F859" s="455"/>
      <c r="G859" s="455"/>
      <c r="H859" s="455"/>
      <c r="I859" s="455"/>
      <c r="J859" s="455"/>
      <c r="K859" s="455"/>
      <c r="L859" s="455"/>
      <c r="M859" s="455"/>
      <c r="N859" s="455"/>
      <c r="O859" s="455"/>
      <c r="P859" s="455"/>
    </row>
    <row r="860" spans="1:16" ht="15.75" x14ac:dyDescent="0.2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</row>
    <row r="861" spans="1:16" ht="16.5" thickBot="1" x14ac:dyDescent="0.25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</row>
    <row r="862" spans="1:16" ht="16.5" thickBot="1" x14ac:dyDescent="0.25">
      <c r="A862" s="78" t="s">
        <v>2</v>
      </c>
      <c r="B862" s="449" t="s">
        <v>126</v>
      </c>
      <c r="C862" s="450"/>
      <c r="D862" s="79" t="s">
        <v>3</v>
      </c>
      <c r="E862" s="449">
        <v>2010</v>
      </c>
      <c r="F862" s="451"/>
      <c r="G862" s="451"/>
      <c r="H862" s="450"/>
      <c r="I862" s="79" t="s">
        <v>4</v>
      </c>
      <c r="J862" s="80" t="s">
        <v>232</v>
      </c>
      <c r="K862" s="80"/>
      <c r="L862" s="80"/>
      <c r="M862" s="80" t="s">
        <v>5</v>
      </c>
      <c r="N862" s="449" t="s">
        <v>160</v>
      </c>
      <c r="O862" s="451"/>
      <c r="P862" s="452"/>
    </row>
    <row r="863" spans="1:16" ht="16.5" thickBot="1" x14ac:dyDescent="0.25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</row>
    <row r="864" spans="1:16" ht="16.5" thickBot="1" x14ac:dyDescent="0.25">
      <c r="A864" s="78" t="s">
        <v>6</v>
      </c>
      <c r="B864" s="449" t="s">
        <v>144</v>
      </c>
      <c r="C864" s="450"/>
      <c r="D864" s="79" t="s">
        <v>7</v>
      </c>
      <c r="E864" s="449" t="s">
        <v>145</v>
      </c>
      <c r="F864" s="451"/>
      <c r="G864" s="451"/>
      <c r="H864" s="450"/>
      <c r="I864" s="79" t="s">
        <v>8</v>
      </c>
      <c r="J864" s="80">
        <v>10</v>
      </c>
      <c r="K864" s="80"/>
      <c r="L864" s="80"/>
      <c r="M864" s="80" t="s">
        <v>9</v>
      </c>
      <c r="N864" s="80"/>
      <c r="O864" s="196"/>
      <c r="P864" s="197">
        <v>60</v>
      </c>
    </row>
    <row r="865" spans="1:16" ht="16.5" thickBot="1" x14ac:dyDescent="0.25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</row>
    <row r="866" spans="1:16" ht="16.5" thickBot="1" x14ac:dyDescent="0.25">
      <c r="A866" s="453" t="s">
        <v>10</v>
      </c>
      <c r="B866" s="454"/>
      <c r="C866" s="449" t="s">
        <v>181</v>
      </c>
      <c r="D866" s="451"/>
      <c r="E866" s="451"/>
      <c r="F866" s="451"/>
      <c r="G866" s="451"/>
      <c r="H866" s="451"/>
      <c r="I866" s="451"/>
      <c r="J866" s="451"/>
      <c r="K866" s="451"/>
      <c r="L866" s="451"/>
      <c r="M866" s="451"/>
      <c r="N866" s="451"/>
      <c r="O866" s="451"/>
      <c r="P866" s="452"/>
    </row>
    <row r="867" spans="1:16" ht="16.5" thickBot="1" x14ac:dyDescent="0.25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</row>
    <row r="868" spans="1:16" ht="16.5" thickBot="1" x14ac:dyDescent="0.25">
      <c r="A868" s="453" t="s">
        <v>11</v>
      </c>
      <c r="B868" s="454"/>
      <c r="C868" s="449" t="s">
        <v>234</v>
      </c>
      <c r="D868" s="451"/>
      <c r="E868" s="451"/>
      <c r="F868" s="451"/>
      <c r="G868" s="451"/>
      <c r="H868" s="451"/>
      <c r="I868" s="451"/>
      <c r="J868" s="451"/>
      <c r="K868" s="451"/>
      <c r="L868" s="451"/>
      <c r="M868" s="451"/>
      <c r="N868" s="451"/>
      <c r="O868" s="451"/>
      <c r="P868" s="452"/>
    </row>
    <row r="869" spans="1:16" ht="16.5" thickBot="1" x14ac:dyDescent="0.25">
      <c r="A869" s="81"/>
      <c r="B869" s="81"/>
      <c r="C869" s="81"/>
      <c r="D869" s="81"/>
      <c r="E869" s="81"/>
      <c r="F869" s="81"/>
      <c r="G869" s="81"/>
      <c r="H869" s="81"/>
      <c r="I869" s="81"/>
      <c r="J869" s="81"/>
      <c r="K869" s="81"/>
      <c r="L869" s="81"/>
      <c r="M869" s="81"/>
      <c r="N869" s="81"/>
      <c r="O869" s="81"/>
      <c r="P869" s="81"/>
    </row>
    <row r="870" spans="1:16" ht="16.5" thickBot="1" x14ac:dyDescent="0.25">
      <c r="A870" s="441" t="s">
        <v>12</v>
      </c>
      <c r="B870" s="443" t="s">
        <v>13</v>
      </c>
      <c r="C870" s="434"/>
      <c r="D870" s="444" t="s">
        <v>255</v>
      </c>
      <c r="E870" s="446" t="s">
        <v>15</v>
      </c>
      <c r="F870" s="447"/>
      <c r="G870" s="447"/>
      <c r="H870" s="447"/>
      <c r="I870" s="448"/>
      <c r="J870" s="444" t="s">
        <v>16</v>
      </c>
      <c r="K870" s="444" t="s">
        <v>17</v>
      </c>
      <c r="L870" s="446" t="s">
        <v>18</v>
      </c>
      <c r="M870" s="447"/>
      <c r="N870" s="448"/>
      <c r="O870" s="435" t="s">
        <v>115</v>
      </c>
      <c r="P870" s="436"/>
    </row>
    <row r="871" spans="1:16" ht="32.25" thickBot="1" x14ac:dyDescent="0.25">
      <c r="A871" s="442"/>
      <c r="B871" s="82" t="s">
        <v>19</v>
      </c>
      <c r="C871" s="83" t="s">
        <v>20</v>
      </c>
      <c r="D871" s="445"/>
      <c r="E871" s="84" t="s">
        <v>21</v>
      </c>
      <c r="F871" s="84" t="s">
        <v>22</v>
      </c>
      <c r="G871" s="85" t="s">
        <v>23</v>
      </c>
      <c r="H871" s="119" t="s">
        <v>24</v>
      </c>
      <c r="I871" s="86" t="s">
        <v>25</v>
      </c>
      <c r="J871" s="445"/>
      <c r="K871" s="445"/>
      <c r="L871" s="194" t="s">
        <v>258</v>
      </c>
      <c r="M871" s="85" t="s">
        <v>256</v>
      </c>
      <c r="N871" s="83" t="s">
        <v>257</v>
      </c>
      <c r="O871" s="437"/>
      <c r="P871" s="438"/>
    </row>
    <row r="872" spans="1:16" ht="15.75" x14ac:dyDescent="0.2">
      <c r="A872" s="165">
        <v>45728</v>
      </c>
      <c r="B872" s="166"/>
      <c r="C872" s="166">
        <v>309243</v>
      </c>
      <c r="D872" s="160"/>
      <c r="E872" s="96"/>
      <c r="F872" s="96"/>
      <c r="G872" s="166"/>
      <c r="H872" s="169"/>
      <c r="I872" s="175"/>
      <c r="J872" s="162"/>
      <c r="K872" s="99"/>
      <c r="L872" s="191"/>
      <c r="M872" s="94"/>
      <c r="N872" s="100"/>
      <c r="O872" s="428"/>
      <c r="P872" s="429"/>
    </row>
    <row r="873" spans="1:16" ht="15.75" x14ac:dyDescent="0.2">
      <c r="A873" s="165">
        <v>45734</v>
      </c>
      <c r="B873" s="166">
        <v>309243</v>
      </c>
      <c r="C873" s="166">
        <v>309485</v>
      </c>
      <c r="D873" s="160">
        <f>+C873-B873</f>
        <v>242</v>
      </c>
      <c r="E873" s="518" t="s">
        <v>291</v>
      </c>
      <c r="F873" s="522" t="s">
        <v>290</v>
      </c>
      <c r="G873" s="166">
        <v>6.4654999999999996</v>
      </c>
      <c r="H873" s="169">
        <v>23.2</v>
      </c>
      <c r="I873" s="175">
        <f>G873*H873</f>
        <v>149.99959999999999</v>
      </c>
      <c r="J873" s="162">
        <f>D873/G873</f>
        <v>37.429433145155059</v>
      </c>
      <c r="K873" s="520">
        <v>45734</v>
      </c>
      <c r="L873" s="524" t="s">
        <v>258</v>
      </c>
      <c r="M873" s="526" t="s">
        <v>262</v>
      </c>
      <c r="N873" s="516" t="s">
        <v>262</v>
      </c>
      <c r="O873" s="211" t="s">
        <v>237</v>
      </c>
      <c r="P873" s="212"/>
    </row>
    <row r="874" spans="1:16" ht="15.75" x14ac:dyDescent="0.2">
      <c r="A874" s="165"/>
      <c r="B874" s="172"/>
      <c r="C874" s="166"/>
      <c r="D874" s="160">
        <f>+C874-B874</f>
        <v>0</v>
      </c>
      <c r="E874" s="519"/>
      <c r="F874" s="523"/>
      <c r="G874" s="166">
        <v>25.862100000000002</v>
      </c>
      <c r="H874" s="169">
        <v>23.2</v>
      </c>
      <c r="I874" s="175">
        <f>G874*H874</f>
        <v>600.00072</v>
      </c>
      <c r="J874" s="162">
        <f>D874/G874</f>
        <v>0</v>
      </c>
      <c r="K874" s="521"/>
      <c r="L874" s="525"/>
      <c r="M874" s="527"/>
      <c r="N874" s="517"/>
      <c r="O874" s="211"/>
      <c r="P874" s="212"/>
    </row>
    <row r="875" spans="1:16" ht="16.5" thickBot="1" x14ac:dyDescent="0.25">
      <c r="A875" s="93"/>
      <c r="B875" s="132"/>
      <c r="C875" s="132"/>
      <c r="D875" s="160">
        <f>+C875-B875</f>
        <v>0</v>
      </c>
      <c r="E875" s="96"/>
      <c r="F875" s="96"/>
      <c r="G875" s="96"/>
      <c r="H875" s="97"/>
      <c r="I875" s="175">
        <f>G875*H875</f>
        <v>0</v>
      </c>
      <c r="J875" s="162" t="e">
        <f>D875/G875</f>
        <v>#DIV/0!</v>
      </c>
      <c r="K875" s="92"/>
      <c r="L875" s="192"/>
      <c r="M875" s="184"/>
      <c r="N875" s="101"/>
      <c r="O875" s="468"/>
      <c r="P875" s="469"/>
    </row>
    <row r="876" spans="1:16" ht="16.5" thickBot="1" x14ac:dyDescent="0.25">
      <c r="A876" s="210" t="s">
        <v>28</v>
      </c>
      <c r="B876" s="104"/>
      <c r="C876" s="105"/>
      <c r="D876" s="106">
        <f>SUM(D872:D875)</f>
        <v>242</v>
      </c>
      <c r="E876" s="107"/>
      <c r="F876" s="107"/>
      <c r="G876" s="118">
        <f>SUM(G872:G875)</f>
        <v>32.327600000000004</v>
      </c>
      <c r="H876" s="105"/>
      <c r="I876" s="118">
        <f>SUM(I872:I875)</f>
        <v>750.00031999999999</v>
      </c>
      <c r="J876" s="109">
        <f>D876/G876</f>
        <v>7.4858634726982505</v>
      </c>
      <c r="K876" s="110"/>
      <c r="L876" s="193"/>
      <c r="M876" s="111"/>
      <c r="N876" s="112"/>
      <c r="O876" s="430"/>
      <c r="P876" s="431"/>
    </row>
    <row r="877" spans="1:16" ht="15.75" x14ac:dyDescent="0.2">
      <c r="A877" s="76"/>
      <c r="B877" s="113"/>
      <c r="C877" s="113"/>
      <c r="D877" s="113"/>
      <c r="E877" s="113"/>
      <c r="F877" s="113"/>
      <c r="G877" s="113"/>
      <c r="H877" s="113"/>
      <c r="I877" s="76"/>
      <c r="J877" s="76"/>
      <c r="K877" s="76"/>
      <c r="L877" s="76"/>
      <c r="M877" s="76"/>
      <c r="N877" s="76"/>
      <c r="O877" s="113"/>
      <c r="P877" s="114"/>
    </row>
    <row r="878" spans="1:16" ht="15.75" x14ac:dyDescent="0.2">
      <c r="A878" s="76"/>
      <c r="B878" s="113"/>
      <c r="C878" s="113"/>
      <c r="D878" s="113"/>
      <c r="E878" s="113"/>
      <c r="F878" s="113"/>
      <c r="G878" s="113"/>
      <c r="H878" s="113"/>
      <c r="I878" s="76"/>
      <c r="J878" s="76"/>
      <c r="K878" s="76"/>
      <c r="L878" s="76"/>
      <c r="M878" s="76"/>
      <c r="N878" s="76"/>
      <c r="O878" s="113"/>
      <c r="P878" s="114"/>
    </row>
    <row r="879" spans="1:16" ht="15.75" x14ac:dyDescent="0.2">
      <c r="A879" s="76"/>
      <c r="B879" s="113"/>
      <c r="C879" s="113"/>
      <c r="D879" s="113"/>
      <c r="E879" s="113"/>
      <c r="F879" s="113"/>
      <c r="G879" s="113"/>
      <c r="H879" s="113"/>
      <c r="I879" s="76"/>
      <c r="J879" s="76"/>
      <c r="K879" s="76"/>
      <c r="L879" s="76"/>
      <c r="M879" s="1"/>
      <c r="N879" s="1"/>
      <c r="O879" s="3"/>
      <c r="P879" s="114"/>
    </row>
    <row r="880" spans="1:16" ht="15.75" x14ac:dyDescent="0.2">
      <c r="A880" s="115"/>
      <c r="B880" s="432" t="s">
        <v>29</v>
      </c>
      <c r="C880" s="432"/>
      <c r="D880" s="432"/>
      <c r="E880" s="116"/>
      <c r="F880" s="116"/>
      <c r="G880" s="116"/>
      <c r="H880" s="115"/>
      <c r="I880" s="116" t="s">
        <v>30</v>
      </c>
      <c r="J880" s="115"/>
      <c r="K880" s="116"/>
      <c r="L880" s="116"/>
      <c r="M880" s="116"/>
      <c r="N880" s="116" t="s">
        <v>31</v>
      </c>
      <c r="O880" s="116"/>
      <c r="P880" s="117"/>
    </row>
    <row r="881" spans="1:16" ht="15.75" x14ac:dyDescent="0.2">
      <c r="A881" s="116"/>
      <c r="B881" s="427" t="s">
        <v>225</v>
      </c>
      <c r="C881" s="427"/>
      <c r="D881" s="427"/>
      <c r="E881" s="76"/>
      <c r="F881" s="76"/>
      <c r="G881" s="76"/>
      <c r="H881" s="115"/>
      <c r="I881" s="76" t="s">
        <v>278</v>
      </c>
      <c r="J881" s="115"/>
      <c r="K881" s="76"/>
      <c r="L881" s="76"/>
      <c r="M881" s="76"/>
      <c r="N881" s="76" t="s">
        <v>220</v>
      </c>
      <c r="O881" s="76"/>
      <c r="P881" s="117"/>
    </row>
    <row r="882" spans="1:16" ht="15.75" x14ac:dyDescent="0.2">
      <c r="A882" s="427" t="s">
        <v>223</v>
      </c>
      <c r="B882" s="427"/>
      <c r="C882" s="427"/>
      <c r="D882" s="427"/>
      <c r="E882" s="427"/>
      <c r="F882" s="76"/>
      <c r="G882" s="76"/>
      <c r="H882" s="115"/>
      <c r="I882" s="76" t="s">
        <v>240</v>
      </c>
      <c r="J882" s="115"/>
      <c r="K882" s="76"/>
      <c r="L882" s="76"/>
      <c r="M882" s="76"/>
      <c r="N882" s="76" t="s">
        <v>124</v>
      </c>
      <c r="O882" s="76"/>
      <c r="P882" s="117"/>
    </row>
    <row r="883" spans="1:16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</row>
    <row r="884" spans="1:16" x14ac:dyDescent="0.2">
      <c r="A884" s="467" t="s">
        <v>259</v>
      </c>
      <c r="B884" s="467"/>
      <c r="C884" s="467"/>
      <c r="D884" s="467"/>
      <c r="E884" s="467"/>
      <c r="F884"/>
      <c r="G884"/>
      <c r="H884"/>
      <c r="I884"/>
      <c r="J884"/>
      <c r="K884"/>
      <c r="L884"/>
      <c r="M884"/>
      <c r="N884"/>
      <c r="O884"/>
      <c r="P884"/>
    </row>
    <row r="890" spans="1:16" ht="15.75" x14ac:dyDescent="0.2">
      <c r="A890" s="427" t="s">
        <v>180</v>
      </c>
      <c r="B890" s="427"/>
      <c r="C890" s="427"/>
      <c r="D890" s="427"/>
      <c r="E890" s="427"/>
      <c r="F890" s="427"/>
      <c r="G890" s="427"/>
      <c r="H890" s="427"/>
      <c r="I890" s="427"/>
      <c r="J890" s="427"/>
      <c r="K890" s="427"/>
      <c r="L890" s="427"/>
      <c r="M890" s="427"/>
      <c r="N890" s="427"/>
      <c r="O890" s="427"/>
      <c r="P890" s="427"/>
    </row>
    <row r="891" spans="1:16" ht="15.75" x14ac:dyDescent="0.2">
      <c r="A891" s="427" t="s">
        <v>1</v>
      </c>
      <c r="B891" s="427"/>
      <c r="C891" s="427"/>
      <c r="D891" s="427"/>
      <c r="E891" s="427"/>
      <c r="F891" s="427"/>
      <c r="G891" s="427"/>
      <c r="H891" s="427"/>
      <c r="I891" s="427"/>
      <c r="J891" s="427"/>
      <c r="K891" s="427"/>
      <c r="L891" s="427"/>
      <c r="M891" s="427"/>
      <c r="N891" s="427"/>
      <c r="O891" s="427"/>
      <c r="P891" s="427"/>
    </row>
    <row r="892" spans="1:16" ht="15.75" x14ac:dyDescent="0.2">
      <c r="A892" s="427"/>
      <c r="B892" s="427"/>
      <c r="C892" s="427"/>
      <c r="D892" s="427"/>
      <c r="E892" s="427"/>
      <c r="F892" s="427"/>
      <c r="G892" s="427"/>
      <c r="H892" s="427"/>
      <c r="I892" s="427"/>
      <c r="J892" s="427"/>
      <c r="K892" s="427"/>
      <c r="L892" s="427"/>
      <c r="M892" s="427"/>
      <c r="N892" s="427"/>
      <c r="O892" s="427"/>
      <c r="P892" s="427"/>
    </row>
    <row r="893" spans="1:16" ht="15.75" x14ac:dyDescent="0.2">
      <c r="A893" s="455" t="s">
        <v>321</v>
      </c>
      <c r="B893" s="455"/>
      <c r="C893" s="455"/>
      <c r="D893" s="455"/>
      <c r="E893" s="455"/>
      <c r="F893" s="455"/>
      <c r="G893" s="455"/>
      <c r="H893" s="455"/>
      <c r="I893" s="455"/>
      <c r="J893" s="455"/>
      <c r="K893" s="455"/>
      <c r="L893" s="455"/>
      <c r="M893" s="455"/>
      <c r="N893" s="455"/>
      <c r="O893" s="455"/>
      <c r="P893" s="455"/>
    </row>
    <row r="894" spans="1:16" ht="15.75" x14ac:dyDescent="0.2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</row>
    <row r="895" spans="1:16" ht="16.5" thickBot="1" x14ac:dyDescent="0.25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</row>
    <row r="896" spans="1:16" ht="16.5" thickBot="1" x14ac:dyDescent="0.25">
      <c r="A896" s="78" t="s">
        <v>2</v>
      </c>
      <c r="B896" s="449" t="s">
        <v>126</v>
      </c>
      <c r="C896" s="450"/>
      <c r="D896" s="79" t="s">
        <v>3</v>
      </c>
      <c r="E896" s="449">
        <v>2010</v>
      </c>
      <c r="F896" s="451"/>
      <c r="G896" s="451"/>
      <c r="H896" s="450"/>
      <c r="I896" s="79" t="s">
        <v>4</v>
      </c>
      <c r="J896" s="80" t="s">
        <v>232</v>
      </c>
      <c r="K896" s="80"/>
      <c r="L896" s="80"/>
      <c r="M896" s="80" t="s">
        <v>5</v>
      </c>
      <c r="N896" s="449" t="s">
        <v>160</v>
      </c>
      <c r="O896" s="451"/>
      <c r="P896" s="452"/>
    </row>
    <row r="897" spans="1:16" ht="16.5" thickBot="1" x14ac:dyDescent="0.25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</row>
    <row r="898" spans="1:16" ht="16.5" thickBot="1" x14ac:dyDescent="0.25">
      <c r="A898" s="78" t="s">
        <v>6</v>
      </c>
      <c r="B898" s="449" t="s">
        <v>144</v>
      </c>
      <c r="C898" s="450"/>
      <c r="D898" s="79" t="s">
        <v>7</v>
      </c>
      <c r="E898" s="449" t="s">
        <v>145</v>
      </c>
      <c r="F898" s="451"/>
      <c r="G898" s="451"/>
      <c r="H898" s="450"/>
      <c r="I898" s="79" t="s">
        <v>8</v>
      </c>
      <c r="J898" s="80">
        <v>10</v>
      </c>
      <c r="K898" s="80"/>
      <c r="L898" s="80"/>
      <c r="M898" s="80" t="s">
        <v>9</v>
      </c>
      <c r="N898" s="80"/>
      <c r="O898" s="196"/>
      <c r="P898" s="197">
        <v>60</v>
      </c>
    </row>
    <row r="899" spans="1:16" ht="16.5" thickBot="1" x14ac:dyDescent="0.25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</row>
    <row r="900" spans="1:16" ht="16.5" thickBot="1" x14ac:dyDescent="0.25">
      <c r="A900" s="453" t="s">
        <v>10</v>
      </c>
      <c r="B900" s="454"/>
      <c r="C900" s="449" t="s">
        <v>181</v>
      </c>
      <c r="D900" s="451"/>
      <c r="E900" s="451"/>
      <c r="F900" s="451"/>
      <c r="G900" s="451"/>
      <c r="H900" s="451"/>
      <c r="I900" s="451"/>
      <c r="J900" s="451"/>
      <c r="K900" s="451"/>
      <c r="L900" s="451"/>
      <c r="M900" s="451"/>
      <c r="N900" s="451"/>
      <c r="O900" s="451"/>
      <c r="P900" s="452"/>
    </row>
    <row r="901" spans="1:16" ht="16.5" thickBot="1" x14ac:dyDescent="0.25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</row>
    <row r="902" spans="1:16" ht="16.5" thickBot="1" x14ac:dyDescent="0.25">
      <c r="A902" s="453" t="s">
        <v>11</v>
      </c>
      <c r="B902" s="454"/>
      <c r="C902" s="449" t="s">
        <v>234</v>
      </c>
      <c r="D902" s="451"/>
      <c r="E902" s="451"/>
      <c r="F902" s="451"/>
      <c r="G902" s="451"/>
      <c r="H902" s="451"/>
      <c r="I902" s="451"/>
      <c r="J902" s="451"/>
      <c r="K902" s="451"/>
      <c r="L902" s="451"/>
      <c r="M902" s="451"/>
      <c r="N902" s="451"/>
      <c r="O902" s="451"/>
      <c r="P902" s="452"/>
    </row>
    <row r="903" spans="1:16" ht="16.5" thickBot="1" x14ac:dyDescent="0.25">
      <c r="A903" s="81"/>
      <c r="B903" s="81"/>
      <c r="C903" s="81"/>
      <c r="D903" s="81"/>
      <c r="E903" s="81"/>
      <c r="F903" s="81"/>
      <c r="G903" s="81"/>
      <c r="H903" s="81"/>
      <c r="I903" s="81"/>
      <c r="J903" s="81"/>
      <c r="K903" s="81"/>
      <c r="L903" s="81"/>
      <c r="M903" s="81"/>
      <c r="N903" s="81"/>
      <c r="O903" s="81"/>
      <c r="P903" s="81"/>
    </row>
    <row r="904" spans="1:16" ht="16.5" thickBot="1" x14ac:dyDescent="0.25">
      <c r="A904" s="441" t="s">
        <v>12</v>
      </c>
      <c r="B904" s="443" t="s">
        <v>13</v>
      </c>
      <c r="C904" s="434"/>
      <c r="D904" s="444" t="s">
        <v>255</v>
      </c>
      <c r="E904" s="446" t="s">
        <v>15</v>
      </c>
      <c r="F904" s="447"/>
      <c r="G904" s="447"/>
      <c r="H904" s="447"/>
      <c r="I904" s="448"/>
      <c r="J904" s="444" t="s">
        <v>16</v>
      </c>
      <c r="K904" s="444" t="s">
        <v>17</v>
      </c>
      <c r="L904" s="446" t="s">
        <v>18</v>
      </c>
      <c r="M904" s="447"/>
      <c r="N904" s="448"/>
      <c r="O904" s="435" t="s">
        <v>115</v>
      </c>
      <c r="P904" s="436"/>
    </row>
    <row r="905" spans="1:16" ht="32.25" thickBot="1" x14ac:dyDescent="0.25">
      <c r="A905" s="442"/>
      <c r="B905" s="82" t="s">
        <v>19</v>
      </c>
      <c r="C905" s="83" t="s">
        <v>20</v>
      </c>
      <c r="D905" s="445"/>
      <c r="E905" s="84" t="s">
        <v>21</v>
      </c>
      <c r="F905" s="84" t="s">
        <v>22</v>
      </c>
      <c r="G905" s="85" t="s">
        <v>23</v>
      </c>
      <c r="H905" s="119" t="s">
        <v>24</v>
      </c>
      <c r="I905" s="86" t="s">
        <v>25</v>
      </c>
      <c r="J905" s="445"/>
      <c r="K905" s="445"/>
      <c r="L905" s="194" t="s">
        <v>258</v>
      </c>
      <c r="M905" s="85" t="s">
        <v>256</v>
      </c>
      <c r="N905" s="83" t="s">
        <v>257</v>
      </c>
      <c r="O905" s="437"/>
      <c r="P905" s="438"/>
    </row>
    <row r="906" spans="1:16" ht="15.75" x14ac:dyDescent="0.2">
      <c r="A906" s="165">
        <v>45734</v>
      </c>
      <c r="B906" s="166"/>
      <c r="C906" s="166">
        <v>309485</v>
      </c>
      <c r="D906" s="160"/>
      <c r="E906" s="264"/>
      <c r="F906" s="265"/>
      <c r="G906" s="166"/>
      <c r="H906" s="169"/>
      <c r="I906" s="175"/>
      <c r="J906" s="162"/>
      <c r="K906" s="99"/>
      <c r="L906" s="191"/>
      <c r="M906" s="94"/>
      <c r="N906" s="247"/>
      <c r="O906" s="428"/>
      <c r="P906" s="429"/>
    </row>
    <row r="907" spans="1:16" ht="15.75" x14ac:dyDescent="0.2">
      <c r="A907" s="165">
        <v>45752</v>
      </c>
      <c r="B907" s="166">
        <v>309485</v>
      </c>
      <c r="C907" s="166">
        <v>309544</v>
      </c>
      <c r="D907" s="160">
        <f>+C907-B907</f>
        <v>59</v>
      </c>
      <c r="E907" s="266" t="s">
        <v>347</v>
      </c>
      <c r="F907" s="267" t="s">
        <v>338</v>
      </c>
      <c r="G907" s="248">
        <v>20.876799999999999</v>
      </c>
      <c r="H907" s="169">
        <v>23.95</v>
      </c>
      <c r="I907" s="175">
        <f>G907*H907</f>
        <v>499.99935999999997</v>
      </c>
      <c r="J907" s="162">
        <f>D907/G907</f>
        <v>2.8261036174126302</v>
      </c>
      <c r="K907" s="272">
        <v>45752</v>
      </c>
      <c r="L907" s="270" t="s">
        <v>262</v>
      </c>
      <c r="M907" s="271" t="s">
        <v>156</v>
      </c>
      <c r="N907" s="212" t="s">
        <v>348</v>
      </c>
      <c r="O907" s="428" t="s">
        <v>272</v>
      </c>
      <c r="P907" s="429"/>
    </row>
    <row r="908" spans="1:16" ht="15.75" x14ac:dyDescent="0.2">
      <c r="A908" s="165">
        <v>45753</v>
      </c>
      <c r="B908" s="166">
        <v>309544</v>
      </c>
      <c r="C908" s="166">
        <v>309584</v>
      </c>
      <c r="D908" s="160">
        <f>+C908-B908</f>
        <v>40</v>
      </c>
      <c r="E908" s="266" t="s">
        <v>349</v>
      </c>
      <c r="F908" s="267" t="s">
        <v>350</v>
      </c>
      <c r="G908" s="248">
        <v>10.286</v>
      </c>
      <c r="H908" s="169">
        <v>23.95</v>
      </c>
      <c r="I908" s="175">
        <f>G908*H908</f>
        <v>246.34969999999998</v>
      </c>
      <c r="J908" s="162">
        <f>D908/G908</f>
        <v>3.8887808671981334</v>
      </c>
      <c r="K908" s="273">
        <v>45753</v>
      </c>
      <c r="L908" s="270" t="s">
        <v>262</v>
      </c>
      <c r="M908" s="271" t="s">
        <v>156</v>
      </c>
      <c r="N908" s="212" t="s">
        <v>351</v>
      </c>
      <c r="O908" s="428" t="s">
        <v>241</v>
      </c>
      <c r="P908" s="429"/>
    </row>
    <row r="909" spans="1:16" ht="16.5" thickBot="1" x14ac:dyDescent="0.25">
      <c r="A909" s="93"/>
      <c r="B909" s="132"/>
      <c r="C909" s="132"/>
      <c r="D909" s="160">
        <f>+C909-B909</f>
        <v>0</v>
      </c>
      <c r="E909" s="268"/>
      <c r="F909" s="269"/>
      <c r="G909" s="96"/>
      <c r="H909" s="97"/>
      <c r="I909" s="175">
        <f>G909*H909</f>
        <v>0</v>
      </c>
      <c r="J909" s="162" t="e">
        <f>D909/G909</f>
        <v>#DIV/0!</v>
      </c>
      <c r="K909" s="92"/>
      <c r="L909" s="192"/>
      <c r="M909" s="184"/>
      <c r="N909" s="101"/>
      <c r="O909" s="468"/>
      <c r="P909" s="469"/>
    </row>
    <row r="910" spans="1:16" ht="16.5" thickBot="1" x14ac:dyDescent="0.25">
      <c r="A910" s="232" t="s">
        <v>28</v>
      </c>
      <c r="B910" s="104"/>
      <c r="C910" s="105"/>
      <c r="D910" s="106">
        <f>SUM(D906:D909)</f>
        <v>99</v>
      </c>
      <c r="E910" s="107"/>
      <c r="F910" s="107"/>
      <c r="G910" s="118">
        <f>SUM(G906:G909)</f>
        <v>31.162799999999997</v>
      </c>
      <c r="H910" s="105"/>
      <c r="I910" s="118">
        <f>SUM(I906:I909)</f>
        <v>746.34906000000001</v>
      </c>
      <c r="J910" s="109">
        <f>D910/G910</f>
        <v>3.1768647233239635</v>
      </c>
      <c r="K910" s="110"/>
      <c r="L910" s="193"/>
      <c r="M910" s="111"/>
      <c r="N910" s="112"/>
      <c r="O910" s="430"/>
      <c r="P910" s="431"/>
    </row>
    <row r="911" spans="1:16" ht="15.75" x14ac:dyDescent="0.2">
      <c r="A911" s="76"/>
      <c r="B911" s="113"/>
      <c r="C911" s="113"/>
      <c r="D911" s="113"/>
      <c r="E911" s="113"/>
      <c r="F911" s="113"/>
      <c r="G911" s="113"/>
      <c r="H911" s="113"/>
      <c r="I911" s="76"/>
      <c r="J911" s="76"/>
      <c r="K911" s="76"/>
      <c r="L911" s="76"/>
      <c r="M911" s="76"/>
      <c r="N911" s="76"/>
      <c r="O911" s="113"/>
      <c r="P911" s="114"/>
    </row>
    <row r="912" spans="1:16" ht="15.75" x14ac:dyDescent="0.2">
      <c r="A912" s="76"/>
      <c r="B912" s="113"/>
      <c r="C912" s="113"/>
      <c r="D912" s="113"/>
      <c r="E912" s="113"/>
      <c r="F912" s="113"/>
      <c r="G912" s="113"/>
      <c r="H912" s="113"/>
      <c r="I912" s="76"/>
      <c r="J912" s="76"/>
      <c r="K912" s="76"/>
      <c r="L912" s="76"/>
      <c r="M912" s="76"/>
      <c r="N912" s="76"/>
      <c r="O912" s="113"/>
      <c r="P912" s="114"/>
    </row>
    <row r="913" spans="1:16" ht="15.75" x14ac:dyDescent="0.2">
      <c r="A913" s="76"/>
      <c r="B913" s="113"/>
      <c r="C913" s="113"/>
      <c r="D913" s="113"/>
      <c r="E913" s="113"/>
      <c r="F913" s="113"/>
      <c r="G913" s="113"/>
      <c r="H913" s="113"/>
      <c r="I913" s="76"/>
      <c r="J913" s="76"/>
      <c r="K913" s="76"/>
      <c r="L913" s="76"/>
      <c r="M913" s="1"/>
      <c r="N913" s="1"/>
      <c r="O913" s="3"/>
      <c r="P913" s="114"/>
    </row>
    <row r="914" spans="1:16" ht="15.75" x14ac:dyDescent="0.2">
      <c r="A914" s="115"/>
      <c r="B914" s="432" t="s">
        <v>29</v>
      </c>
      <c r="C914" s="432"/>
      <c r="D914" s="432"/>
      <c r="E914" s="116"/>
      <c r="F914" s="116"/>
      <c r="G914" s="116"/>
      <c r="H914" s="115"/>
      <c r="I914" s="116" t="s">
        <v>30</v>
      </c>
      <c r="J914" s="115"/>
      <c r="K914" s="116"/>
      <c r="L914" s="116"/>
      <c r="M914" s="116"/>
      <c r="N914" s="116" t="s">
        <v>31</v>
      </c>
      <c r="O914" s="116"/>
      <c r="P914" s="117"/>
    </row>
    <row r="915" spans="1:16" ht="15.75" x14ac:dyDescent="0.2">
      <c r="A915" s="116"/>
      <c r="B915" s="427" t="s">
        <v>225</v>
      </c>
      <c r="C915" s="427"/>
      <c r="D915" s="427"/>
      <c r="E915" s="76"/>
      <c r="F915" s="76"/>
      <c r="G915" s="76"/>
      <c r="H915" s="115"/>
      <c r="I915" s="76" t="s">
        <v>278</v>
      </c>
      <c r="J915" s="115"/>
      <c r="K915" s="76"/>
      <c r="L915" s="76"/>
      <c r="M915" s="76"/>
      <c r="N915" s="76" t="s">
        <v>220</v>
      </c>
      <c r="O915" s="76"/>
      <c r="P915" s="117"/>
    </row>
    <row r="916" spans="1:16" ht="15.75" x14ac:dyDescent="0.2">
      <c r="A916" s="427" t="s">
        <v>223</v>
      </c>
      <c r="B916" s="427"/>
      <c r="C916" s="427"/>
      <c r="D916" s="427"/>
      <c r="E916" s="427"/>
      <c r="F916" s="76"/>
      <c r="G916" s="76"/>
      <c r="H916" s="115"/>
      <c r="I916" s="76" t="s">
        <v>240</v>
      </c>
      <c r="J916" s="115"/>
      <c r="K916" s="76"/>
      <c r="L916" s="76"/>
      <c r="M916" s="76"/>
      <c r="N916" s="76" t="s">
        <v>124</v>
      </c>
      <c r="O916" s="76"/>
      <c r="P916" s="117"/>
    </row>
    <row r="917" spans="1:16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</row>
    <row r="918" spans="1:16" x14ac:dyDescent="0.2">
      <c r="A918" s="467" t="s">
        <v>259</v>
      </c>
      <c r="B918" s="467"/>
      <c r="C918" s="467"/>
      <c r="D918" s="467"/>
      <c r="E918" s="467"/>
      <c r="F918"/>
      <c r="G918"/>
      <c r="H918"/>
      <c r="I918"/>
      <c r="J918"/>
      <c r="K918"/>
      <c r="L918"/>
      <c r="M918"/>
      <c r="N918"/>
      <c r="O918"/>
      <c r="P918"/>
    </row>
    <row r="923" spans="1:16" ht="15.75" x14ac:dyDescent="0.2">
      <c r="A923" s="427" t="s">
        <v>180</v>
      </c>
      <c r="B923" s="427"/>
      <c r="C923" s="427"/>
      <c r="D923" s="427"/>
      <c r="E923" s="427"/>
      <c r="F923" s="427"/>
      <c r="G923" s="427"/>
      <c r="H923" s="427"/>
      <c r="I923" s="427"/>
      <c r="J923" s="427"/>
      <c r="K923" s="427"/>
      <c r="L923" s="427"/>
      <c r="M923" s="427"/>
      <c r="N923" s="427"/>
      <c r="O923" s="427"/>
      <c r="P923" s="427"/>
    </row>
    <row r="924" spans="1:16" ht="15.75" x14ac:dyDescent="0.2">
      <c r="A924" s="427" t="s">
        <v>1</v>
      </c>
      <c r="B924" s="427"/>
      <c r="C924" s="427"/>
      <c r="D924" s="427"/>
      <c r="E924" s="427"/>
      <c r="F924" s="427"/>
      <c r="G924" s="427"/>
      <c r="H924" s="427"/>
      <c r="I924" s="427"/>
      <c r="J924" s="427"/>
      <c r="K924" s="427"/>
      <c r="L924" s="427"/>
      <c r="M924" s="427"/>
      <c r="N924" s="427"/>
      <c r="O924" s="427"/>
      <c r="P924" s="427"/>
    </row>
    <row r="925" spans="1:16" ht="15.75" x14ac:dyDescent="0.2">
      <c r="A925" s="427"/>
      <c r="B925" s="427"/>
      <c r="C925" s="427"/>
      <c r="D925" s="427"/>
      <c r="E925" s="427"/>
      <c r="F925" s="427"/>
      <c r="G925" s="427"/>
      <c r="H925" s="427"/>
      <c r="I925" s="427"/>
      <c r="J925" s="427"/>
      <c r="K925" s="427"/>
      <c r="L925" s="427"/>
      <c r="M925" s="427"/>
      <c r="N925" s="427"/>
      <c r="O925" s="427"/>
      <c r="P925" s="427"/>
    </row>
    <row r="926" spans="1:16" ht="15.75" x14ac:dyDescent="0.2">
      <c r="A926" s="455" t="s">
        <v>321</v>
      </c>
      <c r="B926" s="455"/>
      <c r="C926" s="455"/>
      <c r="D926" s="455"/>
      <c r="E926" s="455"/>
      <c r="F926" s="455"/>
      <c r="G926" s="455"/>
      <c r="H926" s="455"/>
      <c r="I926" s="455"/>
      <c r="J926" s="455"/>
      <c r="K926" s="455"/>
      <c r="L926" s="455"/>
      <c r="M926" s="455"/>
      <c r="N926" s="455"/>
      <c r="O926" s="455"/>
      <c r="P926" s="455"/>
    </row>
    <row r="927" spans="1:16" ht="15.75" x14ac:dyDescent="0.2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</row>
    <row r="928" spans="1:16" ht="16.5" thickBot="1" x14ac:dyDescent="0.25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</row>
    <row r="929" spans="1:16" ht="16.5" thickBot="1" x14ac:dyDescent="0.25">
      <c r="A929" s="78" t="s">
        <v>2</v>
      </c>
      <c r="B929" s="449" t="s">
        <v>126</v>
      </c>
      <c r="C929" s="450"/>
      <c r="D929" s="79" t="s">
        <v>3</v>
      </c>
      <c r="E929" s="449">
        <v>2010</v>
      </c>
      <c r="F929" s="451"/>
      <c r="G929" s="451"/>
      <c r="H929" s="450"/>
      <c r="I929" s="79" t="s">
        <v>4</v>
      </c>
      <c r="J929" s="80" t="s">
        <v>232</v>
      </c>
      <c r="K929" s="80"/>
      <c r="L929" s="80"/>
      <c r="M929" s="80" t="s">
        <v>5</v>
      </c>
      <c r="N929" s="449" t="s">
        <v>160</v>
      </c>
      <c r="O929" s="451"/>
      <c r="P929" s="452"/>
    </row>
    <row r="930" spans="1:16" ht="16.5" thickBot="1" x14ac:dyDescent="0.25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</row>
    <row r="931" spans="1:16" ht="16.5" thickBot="1" x14ac:dyDescent="0.25">
      <c r="A931" s="78" t="s">
        <v>6</v>
      </c>
      <c r="B931" s="449" t="s">
        <v>144</v>
      </c>
      <c r="C931" s="450"/>
      <c r="D931" s="79" t="s">
        <v>7</v>
      </c>
      <c r="E931" s="449" t="s">
        <v>145</v>
      </c>
      <c r="F931" s="451"/>
      <c r="G931" s="451"/>
      <c r="H931" s="450"/>
      <c r="I931" s="79" t="s">
        <v>8</v>
      </c>
      <c r="J931" s="80">
        <v>10</v>
      </c>
      <c r="K931" s="80"/>
      <c r="L931" s="80"/>
      <c r="M931" s="80" t="s">
        <v>9</v>
      </c>
      <c r="N931" s="80"/>
      <c r="O931" s="196"/>
      <c r="P931" s="197">
        <v>60</v>
      </c>
    </row>
    <row r="932" spans="1:16" ht="16.5" thickBot="1" x14ac:dyDescent="0.25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</row>
    <row r="933" spans="1:16" ht="16.5" thickBot="1" x14ac:dyDescent="0.25">
      <c r="A933" s="453" t="s">
        <v>10</v>
      </c>
      <c r="B933" s="454"/>
      <c r="C933" s="449" t="s">
        <v>181</v>
      </c>
      <c r="D933" s="451"/>
      <c r="E933" s="451"/>
      <c r="F933" s="451"/>
      <c r="G933" s="451"/>
      <c r="H933" s="451"/>
      <c r="I933" s="451"/>
      <c r="J933" s="451"/>
      <c r="K933" s="451"/>
      <c r="L933" s="451"/>
      <c r="M933" s="451"/>
      <c r="N933" s="451"/>
      <c r="O933" s="451"/>
      <c r="P933" s="452"/>
    </row>
    <row r="934" spans="1:16" ht="16.5" thickBot="1" x14ac:dyDescent="0.25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</row>
    <row r="935" spans="1:16" ht="16.5" thickBot="1" x14ac:dyDescent="0.25">
      <c r="A935" s="453" t="s">
        <v>11</v>
      </c>
      <c r="B935" s="454"/>
      <c r="C935" s="449" t="s">
        <v>234</v>
      </c>
      <c r="D935" s="451"/>
      <c r="E935" s="451"/>
      <c r="F935" s="451"/>
      <c r="G935" s="451"/>
      <c r="H935" s="451"/>
      <c r="I935" s="451"/>
      <c r="J935" s="451"/>
      <c r="K935" s="451"/>
      <c r="L935" s="451"/>
      <c r="M935" s="451"/>
      <c r="N935" s="451"/>
      <c r="O935" s="451"/>
      <c r="P935" s="452"/>
    </row>
    <row r="936" spans="1:16" ht="16.5" thickBot="1" x14ac:dyDescent="0.25">
      <c r="A936" s="81"/>
      <c r="B936" s="81"/>
      <c r="C936" s="81"/>
      <c r="D936" s="81"/>
      <c r="E936" s="81"/>
      <c r="F936" s="81"/>
      <c r="G936" s="81"/>
      <c r="H936" s="81"/>
      <c r="I936" s="81"/>
      <c r="J936" s="81"/>
      <c r="K936" s="81"/>
      <c r="L936" s="81"/>
      <c r="M936" s="81"/>
      <c r="N936" s="81"/>
      <c r="O936" s="81"/>
      <c r="P936" s="81"/>
    </row>
    <row r="937" spans="1:16" ht="16.5" thickBot="1" x14ac:dyDescent="0.25">
      <c r="A937" s="441" t="s">
        <v>12</v>
      </c>
      <c r="B937" s="443" t="s">
        <v>13</v>
      </c>
      <c r="C937" s="434"/>
      <c r="D937" s="444" t="s">
        <v>255</v>
      </c>
      <c r="E937" s="446" t="s">
        <v>15</v>
      </c>
      <c r="F937" s="447"/>
      <c r="G937" s="447"/>
      <c r="H937" s="447"/>
      <c r="I937" s="448"/>
      <c r="J937" s="444" t="s">
        <v>16</v>
      </c>
      <c r="K937" s="444" t="s">
        <v>17</v>
      </c>
      <c r="L937" s="446" t="s">
        <v>18</v>
      </c>
      <c r="M937" s="447"/>
      <c r="N937" s="448"/>
      <c r="O937" s="435" t="s">
        <v>115</v>
      </c>
      <c r="P937" s="436"/>
    </row>
    <row r="938" spans="1:16" ht="32.25" thickBot="1" x14ac:dyDescent="0.25">
      <c r="A938" s="442"/>
      <c r="B938" s="82" t="s">
        <v>19</v>
      </c>
      <c r="C938" s="83" t="s">
        <v>20</v>
      </c>
      <c r="D938" s="445"/>
      <c r="E938" s="84" t="s">
        <v>21</v>
      </c>
      <c r="F938" s="84" t="s">
        <v>22</v>
      </c>
      <c r="G938" s="85" t="s">
        <v>23</v>
      </c>
      <c r="H938" s="119" t="s">
        <v>24</v>
      </c>
      <c r="I938" s="86" t="s">
        <v>25</v>
      </c>
      <c r="J938" s="445"/>
      <c r="K938" s="445"/>
      <c r="L938" s="194" t="s">
        <v>258</v>
      </c>
      <c r="M938" s="85" t="s">
        <v>256</v>
      </c>
      <c r="N938" s="83" t="s">
        <v>257</v>
      </c>
      <c r="O938" s="437"/>
      <c r="P938" s="438"/>
    </row>
    <row r="939" spans="1:16" ht="15.75" x14ac:dyDescent="0.2">
      <c r="A939" s="165">
        <v>45753</v>
      </c>
      <c r="B939" s="166"/>
      <c r="C939" s="166">
        <v>309584</v>
      </c>
      <c r="D939" s="160"/>
      <c r="E939" s="264"/>
      <c r="F939" s="265"/>
      <c r="G939" s="166"/>
      <c r="H939" s="169"/>
      <c r="I939" s="175"/>
      <c r="J939" s="162"/>
      <c r="K939" s="99"/>
      <c r="L939" s="191"/>
      <c r="M939" s="94"/>
      <c r="N939" s="247"/>
      <c r="O939" s="428"/>
      <c r="P939" s="429"/>
    </row>
    <row r="940" spans="1:16" ht="15.75" x14ac:dyDescent="0.2">
      <c r="A940" s="165">
        <v>45761</v>
      </c>
      <c r="B940" s="166">
        <v>309584</v>
      </c>
      <c r="C940" s="166">
        <v>310104</v>
      </c>
      <c r="D940" s="160">
        <f>+C940-B940</f>
        <v>520</v>
      </c>
      <c r="E940" s="266" t="s">
        <v>402</v>
      </c>
      <c r="F940" s="267" t="s">
        <v>386</v>
      </c>
      <c r="G940" s="248">
        <v>36.885199999999998</v>
      </c>
      <c r="H940" s="169">
        <v>23.95</v>
      </c>
      <c r="I940" s="175">
        <f>G940*H940</f>
        <v>883.40053999999986</v>
      </c>
      <c r="J940" s="162">
        <f>D940/G940</f>
        <v>14.097795321700845</v>
      </c>
      <c r="K940" s="272">
        <v>45761</v>
      </c>
      <c r="L940" s="270" t="s">
        <v>262</v>
      </c>
      <c r="M940" s="271" t="s">
        <v>392</v>
      </c>
      <c r="N940" s="212" t="s">
        <v>403</v>
      </c>
      <c r="O940" s="428" t="s">
        <v>404</v>
      </c>
      <c r="P940" s="429"/>
    </row>
    <row r="941" spans="1:16" ht="15.75" x14ac:dyDescent="0.2">
      <c r="A941" s="165"/>
      <c r="B941" s="172"/>
      <c r="C941" s="166"/>
      <c r="D941" s="160">
        <f>+C941-B941</f>
        <v>0</v>
      </c>
      <c r="E941" s="266"/>
      <c r="F941" s="267"/>
      <c r="G941" s="248"/>
      <c r="H941" s="169"/>
      <c r="I941" s="175">
        <f>G941*H941</f>
        <v>0</v>
      </c>
      <c r="J941" s="162" t="e">
        <f>D941/G941</f>
        <v>#DIV/0!</v>
      </c>
      <c r="K941" s="273"/>
      <c r="L941" s="270"/>
      <c r="M941" s="271"/>
      <c r="N941" s="212"/>
      <c r="O941" s="428"/>
      <c r="P941" s="429"/>
    </row>
    <row r="942" spans="1:16" ht="16.5" thickBot="1" x14ac:dyDescent="0.25">
      <c r="A942" s="93"/>
      <c r="B942" s="132"/>
      <c r="C942" s="132"/>
      <c r="D942" s="160">
        <f>+C942-B942</f>
        <v>0</v>
      </c>
      <c r="E942" s="268"/>
      <c r="F942" s="269"/>
      <c r="G942" s="96"/>
      <c r="H942" s="97"/>
      <c r="I942" s="175">
        <f>G942*H942</f>
        <v>0</v>
      </c>
      <c r="J942" s="162" t="e">
        <f>D942/G942</f>
        <v>#DIV/0!</v>
      </c>
      <c r="K942" s="92"/>
      <c r="L942" s="192"/>
      <c r="M942" s="184"/>
      <c r="N942" s="101"/>
      <c r="O942" s="468"/>
      <c r="P942" s="469"/>
    </row>
    <row r="943" spans="1:16" ht="16.5" thickBot="1" x14ac:dyDescent="0.25">
      <c r="A943" s="251" t="s">
        <v>28</v>
      </c>
      <c r="B943" s="104"/>
      <c r="C943" s="105"/>
      <c r="D943" s="106">
        <f>SUM(D939:D942)</f>
        <v>520</v>
      </c>
      <c r="E943" s="107"/>
      <c r="F943" s="107"/>
      <c r="G943" s="118">
        <f>SUM(G939:G942)</f>
        <v>36.885199999999998</v>
      </c>
      <c r="H943" s="105"/>
      <c r="I943" s="118">
        <f>SUM(I939:I942)</f>
        <v>883.40053999999986</v>
      </c>
      <c r="J943" s="109">
        <f>D943/G943</f>
        <v>14.097795321700845</v>
      </c>
      <c r="K943" s="110"/>
      <c r="L943" s="193"/>
      <c r="M943" s="111"/>
      <c r="N943" s="112"/>
      <c r="O943" s="430"/>
      <c r="P943" s="431"/>
    </row>
    <row r="944" spans="1:16" ht="15.75" x14ac:dyDescent="0.2">
      <c r="A944" s="76"/>
      <c r="B944" s="113"/>
      <c r="C944" s="113"/>
      <c r="D944" s="113"/>
      <c r="E944" s="113"/>
      <c r="F944" s="113"/>
      <c r="G944" s="113"/>
      <c r="H944" s="113"/>
      <c r="I944" s="76"/>
      <c r="J944" s="76"/>
      <c r="K944" s="76"/>
      <c r="L944" s="76"/>
      <c r="M944" s="76"/>
      <c r="N944" s="76"/>
      <c r="O944" s="113"/>
      <c r="P944" s="114"/>
    </row>
    <row r="945" spans="1:16" ht="15.75" x14ac:dyDescent="0.2">
      <c r="A945" s="76"/>
      <c r="B945" s="113"/>
      <c r="C945" s="113"/>
      <c r="D945" s="113"/>
      <c r="E945" s="113"/>
      <c r="F945" s="113"/>
      <c r="G945" s="113"/>
      <c r="H945" s="113"/>
      <c r="I945" s="76"/>
      <c r="J945" s="76"/>
      <c r="K945" s="76"/>
      <c r="L945" s="76"/>
      <c r="M945" s="76"/>
      <c r="N945" s="76"/>
      <c r="O945" s="113"/>
      <c r="P945" s="114"/>
    </row>
    <row r="946" spans="1:16" ht="15.75" x14ac:dyDescent="0.2">
      <c r="A946" s="76"/>
      <c r="B946" s="113"/>
      <c r="C946" s="113"/>
      <c r="D946" s="113"/>
      <c r="E946" s="113"/>
      <c r="F946" s="113"/>
      <c r="G946" s="113"/>
      <c r="H946" s="113"/>
      <c r="I946" s="76"/>
      <c r="J946" s="76"/>
      <c r="K946" s="76"/>
      <c r="L946" s="76"/>
      <c r="M946" s="1"/>
      <c r="N946" s="1"/>
      <c r="O946" s="3"/>
      <c r="P946" s="114"/>
    </row>
    <row r="947" spans="1:16" ht="15.75" x14ac:dyDescent="0.2">
      <c r="A947" s="115"/>
      <c r="B947" s="432" t="s">
        <v>29</v>
      </c>
      <c r="C947" s="432"/>
      <c r="D947" s="432"/>
      <c r="E947" s="116"/>
      <c r="F947" s="116"/>
      <c r="G947" s="116"/>
      <c r="H947" s="115"/>
      <c r="I947" s="116" t="s">
        <v>30</v>
      </c>
      <c r="J947" s="115"/>
      <c r="K947" s="116"/>
      <c r="L947" s="116"/>
      <c r="M947" s="116"/>
      <c r="N947" s="116" t="s">
        <v>31</v>
      </c>
      <c r="O947" s="116"/>
      <c r="P947" s="117"/>
    </row>
    <row r="948" spans="1:16" ht="15.75" x14ac:dyDescent="0.2">
      <c r="A948" s="116"/>
      <c r="B948" s="427" t="s">
        <v>225</v>
      </c>
      <c r="C948" s="427"/>
      <c r="D948" s="427"/>
      <c r="E948" s="76"/>
      <c r="F948" s="76"/>
      <c r="G948" s="76"/>
      <c r="H948" s="115"/>
      <c r="I948" s="76" t="s">
        <v>278</v>
      </c>
      <c r="J948" s="115"/>
      <c r="K948" s="76"/>
      <c r="L948" s="76"/>
      <c r="M948" s="76"/>
      <c r="N948" s="76" t="s">
        <v>220</v>
      </c>
      <c r="O948" s="76"/>
      <c r="P948" s="117"/>
    </row>
    <row r="949" spans="1:16" ht="15.75" x14ac:dyDescent="0.2">
      <c r="A949" s="427" t="s">
        <v>223</v>
      </c>
      <c r="B949" s="427"/>
      <c r="C949" s="427"/>
      <c r="D949" s="427"/>
      <c r="E949" s="427"/>
      <c r="F949" s="76"/>
      <c r="G949" s="76"/>
      <c r="H949" s="115"/>
      <c r="I949" s="76" t="s">
        <v>240</v>
      </c>
      <c r="J949" s="115"/>
      <c r="K949" s="76"/>
      <c r="L949" s="76"/>
      <c r="M949" s="76"/>
      <c r="N949" s="76" t="s">
        <v>124</v>
      </c>
      <c r="O949" s="76"/>
      <c r="P949" s="117"/>
    </row>
    <row r="950" spans="1:16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</row>
    <row r="951" spans="1:16" x14ac:dyDescent="0.2">
      <c r="A951" s="467" t="s">
        <v>259</v>
      </c>
      <c r="B951" s="467"/>
      <c r="C951" s="467"/>
      <c r="D951" s="467"/>
      <c r="E951" s="467"/>
      <c r="F951"/>
      <c r="G951"/>
      <c r="H951"/>
      <c r="I951"/>
      <c r="J951"/>
      <c r="K951"/>
      <c r="L951"/>
      <c r="M951"/>
      <c r="N951"/>
      <c r="O951"/>
      <c r="P951"/>
    </row>
    <row r="957" spans="1:16" ht="15.75" x14ac:dyDescent="0.2">
      <c r="A957" s="427" t="s">
        <v>180</v>
      </c>
      <c r="B957" s="427"/>
      <c r="C957" s="427"/>
      <c r="D957" s="427"/>
      <c r="E957" s="427"/>
      <c r="F957" s="427"/>
      <c r="G957" s="427"/>
      <c r="H957" s="427"/>
      <c r="I957" s="427"/>
      <c r="J957" s="427"/>
      <c r="K957" s="427"/>
      <c r="L957" s="427"/>
      <c r="M957" s="427"/>
      <c r="N957" s="427"/>
      <c r="O957" s="427"/>
      <c r="P957" s="427"/>
    </row>
    <row r="958" spans="1:16" ht="15.75" x14ac:dyDescent="0.2">
      <c r="A958" s="427" t="s">
        <v>1</v>
      </c>
      <c r="B958" s="427"/>
      <c r="C958" s="427"/>
      <c r="D958" s="427"/>
      <c r="E958" s="427"/>
      <c r="F958" s="427"/>
      <c r="G958" s="427"/>
      <c r="H958" s="427"/>
      <c r="I958" s="427"/>
      <c r="J958" s="427"/>
      <c r="K958" s="427"/>
      <c r="L958" s="427"/>
      <c r="M958" s="427"/>
      <c r="N958" s="427"/>
      <c r="O958" s="427"/>
      <c r="P958" s="427"/>
    </row>
    <row r="959" spans="1:16" ht="15.75" x14ac:dyDescent="0.2">
      <c r="A959" s="427"/>
      <c r="B959" s="427"/>
      <c r="C959" s="427"/>
      <c r="D959" s="427"/>
      <c r="E959" s="427"/>
      <c r="F959" s="427"/>
      <c r="G959" s="427"/>
      <c r="H959" s="427"/>
      <c r="I959" s="427"/>
      <c r="J959" s="427"/>
      <c r="K959" s="427"/>
      <c r="L959" s="427"/>
      <c r="M959" s="427"/>
      <c r="N959" s="427"/>
      <c r="O959" s="427"/>
      <c r="P959" s="427"/>
    </row>
    <row r="960" spans="1:16" ht="15.75" x14ac:dyDescent="0.2">
      <c r="A960" s="455" t="s">
        <v>321</v>
      </c>
      <c r="B960" s="455"/>
      <c r="C960" s="455"/>
      <c r="D960" s="455"/>
      <c r="E960" s="455"/>
      <c r="F960" s="455"/>
      <c r="G960" s="455"/>
      <c r="H960" s="455"/>
      <c r="I960" s="455"/>
      <c r="J960" s="455"/>
      <c r="K960" s="455"/>
      <c r="L960" s="455"/>
      <c r="M960" s="455"/>
      <c r="N960" s="455"/>
      <c r="O960" s="455"/>
      <c r="P960" s="455"/>
    </row>
    <row r="961" spans="1:16" ht="15.75" x14ac:dyDescent="0.2">
      <c r="A961" s="77"/>
      <c r="B961" s="77"/>
      <c r="C961" s="77"/>
      <c r="D961" s="77"/>
      <c r="E961" s="77"/>
      <c r="F961" s="77"/>
      <c r="G961" s="77"/>
      <c r="H961" s="77"/>
      <c r="I961" s="77"/>
      <c r="J961" s="77"/>
      <c r="K961" s="77"/>
      <c r="L961" s="77"/>
      <c r="M961" s="77"/>
      <c r="N961" s="77"/>
      <c r="O961" s="77"/>
      <c r="P961" s="77"/>
    </row>
    <row r="962" spans="1:16" ht="16.5" thickBot="1" x14ac:dyDescent="0.25">
      <c r="A962" s="77"/>
      <c r="B962" s="77"/>
      <c r="C962" s="77"/>
      <c r="D962" s="77"/>
      <c r="E962" s="77"/>
      <c r="F962" s="77"/>
      <c r="G962" s="77"/>
      <c r="H962" s="77"/>
      <c r="I962" s="77"/>
      <c r="J962" s="77"/>
      <c r="K962" s="77"/>
      <c r="L962" s="77"/>
      <c r="M962" s="77"/>
      <c r="N962" s="77"/>
      <c r="O962" s="77"/>
      <c r="P962" s="77"/>
    </row>
    <row r="963" spans="1:16" ht="16.5" thickBot="1" x14ac:dyDescent="0.25">
      <c r="A963" s="78" t="s">
        <v>2</v>
      </c>
      <c r="B963" s="449" t="s">
        <v>126</v>
      </c>
      <c r="C963" s="450"/>
      <c r="D963" s="79" t="s">
        <v>3</v>
      </c>
      <c r="E963" s="449">
        <v>2010</v>
      </c>
      <c r="F963" s="451"/>
      <c r="G963" s="451"/>
      <c r="H963" s="450"/>
      <c r="I963" s="79" t="s">
        <v>4</v>
      </c>
      <c r="J963" s="80" t="s">
        <v>232</v>
      </c>
      <c r="K963" s="80"/>
      <c r="L963" s="80"/>
      <c r="M963" s="80" t="s">
        <v>5</v>
      </c>
      <c r="N963" s="449" t="s">
        <v>160</v>
      </c>
      <c r="O963" s="451"/>
      <c r="P963" s="452"/>
    </row>
    <row r="964" spans="1:16" ht="16.5" thickBot="1" x14ac:dyDescent="0.25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77"/>
      <c r="L964" s="77"/>
      <c r="M964" s="77"/>
      <c r="N964" s="77"/>
      <c r="O964" s="77"/>
      <c r="P964" s="77"/>
    </row>
    <row r="965" spans="1:16" ht="16.5" thickBot="1" x14ac:dyDescent="0.25">
      <c r="A965" s="78" t="s">
        <v>6</v>
      </c>
      <c r="B965" s="449" t="s">
        <v>144</v>
      </c>
      <c r="C965" s="450"/>
      <c r="D965" s="79" t="s">
        <v>7</v>
      </c>
      <c r="E965" s="449" t="s">
        <v>145</v>
      </c>
      <c r="F965" s="451"/>
      <c r="G965" s="451"/>
      <c r="H965" s="450"/>
      <c r="I965" s="79" t="s">
        <v>8</v>
      </c>
      <c r="J965" s="80">
        <v>10</v>
      </c>
      <c r="K965" s="80"/>
      <c r="L965" s="80"/>
      <c r="M965" s="80" t="s">
        <v>9</v>
      </c>
      <c r="N965" s="80"/>
      <c r="O965" s="196"/>
      <c r="P965" s="197">
        <v>60</v>
      </c>
    </row>
    <row r="966" spans="1:16" ht="16.5" thickBot="1" x14ac:dyDescent="0.25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77"/>
      <c r="N966" s="77"/>
      <c r="O966" s="77"/>
      <c r="P966" s="77"/>
    </row>
    <row r="967" spans="1:16" ht="16.5" thickBot="1" x14ac:dyDescent="0.25">
      <c r="A967" s="453" t="s">
        <v>10</v>
      </c>
      <c r="B967" s="454"/>
      <c r="C967" s="449" t="s">
        <v>181</v>
      </c>
      <c r="D967" s="451"/>
      <c r="E967" s="451"/>
      <c r="F967" s="451"/>
      <c r="G967" s="451"/>
      <c r="H967" s="451"/>
      <c r="I967" s="451"/>
      <c r="J967" s="451"/>
      <c r="K967" s="451"/>
      <c r="L967" s="451"/>
      <c r="M967" s="451"/>
      <c r="N967" s="451"/>
      <c r="O967" s="451"/>
      <c r="P967" s="452"/>
    </row>
    <row r="968" spans="1:16" ht="16.5" thickBot="1" x14ac:dyDescent="0.25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77"/>
      <c r="O968" s="77"/>
      <c r="P968" s="77"/>
    </row>
    <row r="969" spans="1:16" ht="16.5" thickBot="1" x14ac:dyDescent="0.25">
      <c r="A969" s="453" t="s">
        <v>11</v>
      </c>
      <c r="B969" s="454"/>
      <c r="C969" s="449" t="s">
        <v>234</v>
      </c>
      <c r="D969" s="451"/>
      <c r="E969" s="451"/>
      <c r="F969" s="451"/>
      <c r="G969" s="451"/>
      <c r="H969" s="451"/>
      <c r="I969" s="451"/>
      <c r="J969" s="451"/>
      <c r="K969" s="451"/>
      <c r="L969" s="451"/>
      <c r="M969" s="451"/>
      <c r="N969" s="451"/>
      <c r="O969" s="451"/>
      <c r="P969" s="452"/>
    </row>
    <row r="970" spans="1:16" ht="16.5" thickBot="1" x14ac:dyDescent="0.25">
      <c r="A970" s="81"/>
      <c r="B970" s="81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  <c r="N970" s="81"/>
      <c r="O970" s="81"/>
      <c r="P970" s="81"/>
    </row>
    <row r="971" spans="1:16" ht="16.5" thickBot="1" x14ac:dyDescent="0.25">
      <c r="A971" s="441" t="s">
        <v>12</v>
      </c>
      <c r="B971" s="443" t="s">
        <v>13</v>
      </c>
      <c r="C971" s="434"/>
      <c r="D971" s="444" t="s">
        <v>255</v>
      </c>
      <c r="E971" s="446" t="s">
        <v>15</v>
      </c>
      <c r="F971" s="447"/>
      <c r="G971" s="447"/>
      <c r="H971" s="447"/>
      <c r="I971" s="448"/>
      <c r="J971" s="444" t="s">
        <v>16</v>
      </c>
      <c r="K971" s="444" t="s">
        <v>17</v>
      </c>
      <c r="L971" s="446" t="s">
        <v>18</v>
      </c>
      <c r="M971" s="447"/>
      <c r="N971" s="448"/>
      <c r="O971" s="435" t="s">
        <v>115</v>
      </c>
      <c r="P971" s="436"/>
    </row>
    <row r="972" spans="1:16" ht="32.25" thickBot="1" x14ac:dyDescent="0.25">
      <c r="A972" s="442"/>
      <c r="B972" s="82" t="s">
        <v>19</v>
      </c>
      <c r="C972" s="83" t="s">
        <v>20</v>
      </c>
      <c r="D972" s="445"/>
      <c r="E972" s="84" t="s">
        <v>21</v>
      </c>
      <c r="F972" s="84" t="s">
        <v>22</v>
      </c>
      <c r="G972" s="85" t="s">
        <v>23</v>
      </c>
      <c r="H972" s="119" t="s">
        <v>24</v>
      </c>
      <c r="I972" s="86" t="s">
        <v>25</v>
      </c>
      <c r="J972" s="445"/>
      <c r="K972" s="445"/>
      <c r="L972" s="194" t="s">
        <v>258</v>
      </c>
      <c r="M972" s="85" t="s">
        <v>256</v>
      </c>
      <c r="N972" s="83" t="s">
        <v>257</v>
      </c>
      <c r="O972" s="437"/>
      <c r="P972" s="438"/>
    </row>
    <row r="973" spans="1:16" ht="15.75" x14ac:dyDescent="0.2">
      <c r="A973" s="165">
        <v>45761</v>
      </c>
      <c r="B973" s="166"/>
      <c r="C973" s="166">
        <v>310104</v>
      </c>
      <c r="D973" s="160"/>
      <c r="E973" s="264"/>
      <c r="F973" s="265"/>
      <c r="G973" s="166"/>
      <c r="H973" s="169"/>
      <c r="I973" s="175"/>
      <c r="J973" s="162"/>
      <c r="K973" s="99"/>
      <c r="L973" s="191"/>
      <c r="M973" s="94"/>
      <c r="N973" s="247"/>
      <c r="O973" s="428"/>
      <c r="P973" s="429"/>
    </row>
    <row r="974" spans="1:16" ht="15.75" x14ac:dyDescent="0.2">
      <c r="A974" s="165">
        <v>45776</v>
      </c>
      <c r="B974" s="166">
        <v>310104</v>
      </c>
      <c r="C974" s="166">
        <v>310349</v>
      </c>
      <c r="D974" s="160">
        <f>+C974-B974</f>
        <v>245</v>
      </c>
      <c r="E974" s="266" t="s">
        <v>429</v>
      </c>
      <c r="F974" s="267" t="s">
        <v>424</v>
      </c>
      <c r="G974" s="248">
        <v>43.845100000000002</v>
      </c>
      <c r="H974" s="169">
        <v>23.95</v>
      </c>
      <c r="I974" s="175">
        <f>G974*H974</f>
        <v>1050.0901450000001</v>
      </c>
      <c r="J974" s="162">
        <f>D974/G974</f>
        <v>5.5878536027971197</v>
      </c>
      <c r="K974" s="272">
        <v>45776</v>
      </c>
      <c r="L974" s="270" t="s">
        <v>262</v>
      </c>
      <c r="M974" s="271" t="s">
        <v>392</v>
      </c>
      <c r="N974" s="212" t="s">
        <v>395</v>
      </c>
      <c r="O974" s="428" t="s">
        <v>237</v>
      </c>
      <c r="P974" s="429"/>
    </row>
    <row r="975" spans="1:16" ht="15.75" x14ac:dyDescent="0.2">
      <c r="A975" s="165"/>
      <c r="B975" s="172"/>
      <c r="C975" s="166"/>
      <c r="D975" s="160">
        <f>+C975-B975</f>
        <v>0</v>
      </c>
      <c r="E975" s="266"/>
      <c r="F975" s="267"/>
      <c r="G975" s="248"/>
      <c r="H975" s="169"/>
      <c r="I975" s="175">
        <f>G975*H975</f>
        <v>0</v>
      </c>
      <c r="J975" s="162" t="e">
        <f>D975/G975</f>
        <v>#DIV/0!</v>
      </c>
      <c r="K975" s="273"/>
      <c r="L975" s="270"/>
      <c r="M975" s="271"/>
      <c r="N975" s="212"/>
      <c r="O975" s="211"/>
      <c r="P975" s="212"/>
    </row>
    <row r="976" spans="1:16" ht="16.5" thickBot="1" x14ac:dyDescent="0.25">
      <c r="A976" s="93"/>
      <c r="B976" s="132"/>
      <c r="C976" s="132"/>
      <c r="D976" s="160">
        <f>+C976-B976</f>
        <v>0</v>
      </c>
      <c r="E976" s="268"/>
      <c r="F976" s="269"/>
      <c r="G976" s="96"/>
      <c r="H976" s="97"/>
      <c r="I976" s="175">
        <f>G976*H976</f>
        <v>0</v>
      </c>
      <c r="J976" s="162" t="e">
        <f>D976/G976</f>
        <v>#DIV/0!</v>
      </c>
      <c r="K976" s="92"/>
      <c r="L976" s="192"/>
      <c r="M976" s="184"/>
      <c r="N976" s="101"/>
      <c r="O976" s="468"/>
      <c r="P976" s="469"/>
    </row>
    <row r="977" spans="1:16" ht="16.5" thickBot="1" x14ac:dyDescent="0.25">
      <c r="A977" s="286" t="s">
        <v>28</v>
      </c>
      <c r="B977" s="104"/>
      <c r="C977" s="105"/>
      <c r="D977" s="106">
        <f>SUM(D973:D976)</f>
        <v>245</v>
      </c>
      <c r="E977" s="107"/>
      <c r="F977" s="107"/>
      <c r="G977" s="118">
        <f>SUM(G973:G976)</f>
        <v>43.845100000000002</v>
      </c>
      <c r="H977" s="105"/>
      <c r="I977" s="118">
        <f>SUM(I973:I976)</f>
        <v>1050.0901450000001</v>
      </c>
      <c r="J977" s="109">
        <f>D977/G977</f>
        <v>5.5878536027971197</v>
      </c>
      <c r="K977" s="110"/>
      <c r="L977" s="193"/>
      <c r="M977" s="111"/>
      <c r="N977" s="112"/>
      <c r="O977" s="430"/>
      <c r="P977" s="431"/>
    </row>
    <row r="978" spans="1:16" ht="15.75" x14ac:dyDescent="0.2">
      <c r="A978" s="76"/>
      <c r="B978" s="113"/>
      <c r="C978" s="113"/>
      <c r="D978" s="113"/>
      <c r="E978" s="113"/>
      <c r="F978" s="113"/>
      <c r="G978" s="113"/>
      <c r="H978" s="113"/>
      <c r="I978" s="76"/>
      <c r="J978" s="76"/>
      <c r="K978" s="76"/>
      <c r="L978" s="76"/>
      <c r="M978" s="76"/>
      <c r="N978" s="76"/>
      <c r="O978" s="113"/>
      <c r="P978" s="114"/>
    </row>
    <row r="979" spans="1:16" ht="15.75" x14ac:dyDescent="0.2">
      <c r="A979" s="76"/>
      <c r="B979" s="113"/>
      <c r="C979" s="113"/>
      <c r="D979" s="113"/>
      <c r="E979" s="113"/>
      <c r="F979" s="113"/>
      <c r="G979" s="113"/>
      <c r="H979" s="113"/>
      <c r="I979" s="76"/>
      <c r="J979" s="76"/>
      <c r="K979" s="76"/>
      <c r="L979" s="76"/>
      <c r="M979" s="76"/>
      <c r="N979" s="76"/>
      <c r="O979" s="113"/>
      <c r="P979" s="114"/>
    </row>
    <row r="980" spans="1:16" ht="15.75" x14ac:dyDescent="0.2">
      <c r="A980" s="76"/>
      <c r="B980" s="113"/>
      <c r="C980" s="113"/>
      <c r="D980" s="113"/>
      <c r="E980" s="113"/>
      <c r="F980" s="113"/>
      <c r="G980" s="113"/>
      <c r="H980" s="113"/>
      <c r="I980" s="76"/>
      <c r="J980" s="76"/>
      <c r="K980" s="76"/>
      <c r="L980" s="76"/>
      <c r="M980" s="1"/>
      <c r="N980" s="1"/>
      <c r="O980" s="3"/>
      <c r="P980" s="114"/>
    </row>
    <row r="981" spans="1:16" ht="15.75" x14ac:dyDescent="0.2">
      <c r="A981" s="115"/>
      <c r="B981" s="432" t="s">
        <v>29</v>
      </c>
      <c r="C981" s="432"/>
      <c r="D981" s="432"/>
      <c r="E981" s="116"/>
      <c r="F981" s="116"/>
      <c r="G981" s="116"/>
      <c r="H981" s="115"/>
      <c r="I981" s="116" t="s">
        <v>30</v>
      </c>
      <c r="J981" s="115"/>
      <c r="K981" s="116"/>
      <c r="L981" s="116"/>
      <c r="M981" s="116"/>
      <c r="N981" s="116" t="s">
        <v>31</v>
      </c>
      <c r="O981" s="116"/>
      <c r="P981" s="117"/>
    </row>
    <row r="982" spans="1:16" ht="15.75" x14ac:dyDescent="0.2">
      <c r="A982" s="116"/>
      <c r="B982" s="427" t="s">
        <v>225</v>
      </c>
      <c r="C982" s="427"/>
      <c r="D982" s="427"/>
      <c r="E982" s="76"/>
      <c r="F982" s="76"/>
      <c r="G982" s="76"/>
      <c r="H982" s="115"/>
      <c r="I982" s="76" t="s">
        <v>278</v>
      </c>
      <c r="J982" s="115"/>
      <c r="K982" s="76"/>
      <c r="L982" s="76"/>
      <c r="M982" s="76"/>
      <c r="N982" s="76" t="s">
        <v>220</v>
      </c>
      <c r="O982" s="76"/>
      <c r="P982" s="117"/>
    </row>
    <row r="983" spans="1:16" ht="15.75" x14ac:dyDescent="0.2">
      <c r="A983" s="427" t="s">
        <v>223</v>
      </c>
      <c r="B983" s="427"/>
      <c r="C983" s="427"/>
      <c r="D983" s="427"/>
      <c r="E983" s="427"/>
      <c r="F983" s="76"/>
      <c r="G983" s="76"/>
      <c r="H983" s="115"/>
      <c r="I983" s="76" t="s">
        <v>240</v>
      </c>
      <c r="J983" s="115"/>
      <c r="K983" s="76"/>
      <c r="L983" s="76"/>
      <c r="M983" s="76"/>
      <c r="N983" s="76" t="s">
        <v>124</v>
      </c>
      <c r="O983" s="76"/>
      <c r="P983" s="117"/>
    </row>
    <row r="984" spans="1:16" x14ac:dyDescent="0.2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</row>
    <row r="985" spans="1:16" x14ac:dyDescent="0.2">
      <c r="A985" s="467" t="s">
        <v>259</v>
      </c>
      <c r="B985" s="467"/>
      <c r="C985" s="467"/>
      <c r="D985" s="467"/>
      <c r="E985" s="467"/>
      <c r="F985"/>
      <c r="G985"/>
      <c r="H985"/>
      <c r="I985"/>
      <c r="J985"/>
      <c r="K985"/>
      <c r="L985"/>
      <c r="M985"/>
      <c r="N985"/>
      <c r="O985"/>
      <c r="P985"/>
    </row>
    <row r="993" spans="1:16" ht="15.75" x14ac:dyDescent="0.2">
      <c r="A993" s="427" t="s">
        <v>180</v>
      </c>
      <c r="B993" s="427"/>
      <c r="C993" s="427"/>
      <c r="D993" s="427"/>
      <c r="E993" s="427"/>
      <c r="F993" s="427"/>
      <c r="G993" s="427"/>
      <c r="H993" s="427"/>
      <c r="I993" s="427"/>
      <c r="J993" s="427"/>
      <c r="K993" s="427"/>
      <c r="L993" s="427"/>
      <c r="M993" s="427"/>
      <c r="N993" s="427"/>
      <c r="O993" s="427"/>
      <c r="P993" s="427"/>
    </row>
    <row r="994" spans="1:16" ht="15.75" x14ac:dyDescent="0.2">
      <c r="A994" s="427" t="s">
        <v>1</v>
      </c>
      <c r="B994" s="427"/>
      <c r="C994" s="427"/>
      <c r="D994" s="427"/>
      <c r="E994" s="427"/>
      <c r="F994" s="427"/>
      <c r="G994" s="427"/>
      <c r="H994" s="427"/>
      <c r="I994" s="427"/>
      <c r="J994" s="427"/>
      <c r="K994" s="427"/>
      <c r="L994" s="427"/>
      <c r="M994" s="427"/>
      <c r="N994" s="427"/>
      <c r="O994" s="427"/>
      <c r="P994" s="427"/>
    </row>
    <row r="995" spans="1:16" ht="15.75" x14ac:dyDescent="0.2">
      <c r="A995" s="427"/>
      <c r="B995" s="427"/>
      <c r="C995" s="427"/>
      <c r="D995" s="427"/>
      <c r="E995" s="427"/>
      <c r="F995" s="427"/>
      <c r="G995" s="427"/>
      <c r="H995" s="427"/>
      <c r="I995" s="427"/>
      <c r="J995" s="427"/>
      <c r="K995" s="427"/>
      <c r="L995" s="427"/>
      <c r="M995" s="427"/>
      <c r="N995" s="427"/>
      <c r="O995" s="427"/>
      <c r="P995" s="427"/>
    </row>
    <row r="996" spans="1:16" ht="15.75" x14ac:dyDescent="0.2">
      <c r="A996" s="455" t="s">
        <v>321</v>
      </c>
      <c r="B996" s="455"/>
      <c r="C996" s="455"/>
      <c r="D996" s="455"/>
      <c r="E996" s="455"/>
      <c r="F996" s="455"/>
      <c r="G996" s="455"/>
      <c r="H996" s="455"/>
      <c r="I996" s="455"/>
      <c r="J996" s="455"/>
      <c r="K996" s="455"/>
      <c r="L996" s="455"/>
      <c r="M996" s="455"/>
      <c r="N996" s="455"/>
      <c r="O996" s="455"/>
      <c r="P996" s="455"/>
    </row>
    <row r="997" spans="1:16" ht="15.75" x14ac:dyDescent="0.2">
      <c r="A997" s="77"/>
      <c r="B997" s="77"/>
      <c r="C997" s="77"/>
      <c r="D997" s="77"/>
      <c r="E997" s="77"/>
      <c r="F997" s="77"/>
      <c r="G997" s="77"/>
      <c r="H997" s="77"/>
      <c r="I997" s="77"/>
      <c r="J997" s="77"/>
      <c r="K997" s="77"/>
      <c r="L997" s="77"/>
      <c r="M997" s="77"/>
      <c r="N997" s="77"/>
      <c r="O997" s="77"/>
      <c r="P997" s="77"/>
    </row>
    <row r="998" spans="1:16" ht="16.5" thickBot="1" x14ac:dyDescent="0.25">
      <c r="A998" s="77"/>
      <c r="B998" s="77"/>
      <c r="C998" s="77"/>
      <c r="D998" s="77"/>
      <c r="E998" s="77"/>
      <c r="F998" s="77"/>
      <c r="G998" s="77"/>
      <c r="H998" s="77"/>
      <c r="I998" s="77"/>
      <c r="J998" s="77"/>
      <c r="K998" s="77"/>
      <c r="L998" s="77"/>
      <c r="M998" s="77"/>
      <c r="N998" s="77"/>
      <c r="O998" s="77"/>
      <c r="P998" s="77"/>
    </row>
    <row r="999" spans="1:16" ht="16.5" thickBot="1" x14ac:dyDescent="0.25">
      <c r="A999" s="78" t="s">
        <v>2</v>
      </c>
      <c r="B999" s="449" t="s">
        <v>126</v>
      </c>
      <c r="C999" s="450"/>
      <c r="D999" s="79" t="s">
        <v>3</v>
      </c>
      <c r="E999" s="449">
        <v>2010</v>
      </c>
      <c r="F999" s="451"/>
      <c r="G999" s="451"/>
      <c r="H999" s="450"/>
      <c r="I999" s="79" t="s">
        <v>4</v>
      </c>
      <c r="J999" s="80" t="s">
        <v>232</v>
      </c>
      <c r="K999" s="80"/>
      <c r="L999" s="80"/>
      <c r="M999" s="80" t="s">
        <v>5</v>
      </c>
      <c r="N999" s="449" t="s">
        <v>160</v>
      </c>
      <c r="O999" s="451"/>
      <c r="P999" s="452"/>
    </row>
    <row r="1000" spans="1:16" ht="16.5" thickBot="1" x14ac:dyDescent="0.25">
      <c r="A1000" s="77"/>
      <c r="B1000" s="77"/>
      <c r="C1000" s="77"/>
      <c r="D1000" s="77"/>
      <c r="E1000" s="77"/>
      <c r="F1000" s="77"/>
      <c r="G1000" s="77"/>
      <c r="H1000" s="77"/>
      <c r="I1000" s="77"/>
      <c r="J1000" s="77"/>
      <c r="K1000" s="77"/>
      <c r="L1000" s="77"/>
      <c r="M1000" s="77"/>
      <c r="N1000" s="77"/>
      <c r="O1000" s="77"/>
      <c r="P1000" s="77"/>
    </row>
    <row r="1001" spans="1:16" ht="16.5" thickBot="1" x14ac:dyDescent="0.25">
      <c r="A1001" s="78" t="s">
        <v>6</v>
      </c>
      <c r="B1001" s="449" t="s">
        <v>144</v>
      </c>
      <c r="C1001" s="450"/>
      <c r="D1001" s="79" t="s">
        <v>7</v>
      </c>
      <c r="E1001" s="449" t="s">
        <v>145</v>
      </c>
      <c r="F1001" s="451"/>
      <c r="G1001" s="451"/>
      <c r="H1001" s="450"/>
      <c r="I1001" s="79" t="s">
        <v>8</v>
      </c>
      <c r="J1001" s="80">
        <v>10</v>
      </c>
      <c r="K1001" s="80"/>
      <c r="L1001" s="80"/>
      <c r="M1001" s="80" t="s">
        <v>9</v>
      </c>
      <c r="N1001" s="80"/>
      <c r="O1001" s="196"/>
      <c r="P1001" s="197">
        <v>60</v>
      </c>
    </row>
    <row r="1002" spans="1:16" ht="16.5" thickBot="1" x14ac:dyDescent="0.25">
      <c r="A1002" s="77"/>
      <c r="B1002" s="77"/>
      <c r="C1002" s="77"/>
      <c r="D1002" s="77"/>
      <c r="E1002" s="77"/>
      <c r="F1002" s="77"/>
      <c r="G1002" s="77"/>
      <c r="H1002" s="77"/>
      <c r="I1002" s="77"/>
      <c r="J1002" s="77"/>
      <c r="K1002" s="77"/>
      <c r="L1002" s="77"/>
      <c r="M1002" s="77"/>
      <c r="N1002" s="77"/>
      <c r="O1002" s="77"/>
      <c r="P1002" s="77"/>
    </row>
    <row r="1003" spans="1:16" ht="16.5" thickBot="1" x14ac:dyDescent="0.25">
      <c r="A1003" s="453" t="s">
        <v>10</v>
      </c>
      <c r="B1003" s="454"/>
      <c r="C1003" s="449" t="s">
        <v>181</v>
      </c>
      <c r="D1003" s="451"/>
      <c r="E1003" s="451"/>
      <c r="F1003" s="451"/>
      <c r="G1003" s="451"/>
      <c r="H1003" s="451"/>
      <c r="I1003" s="451"/>
      <c r="J1003" s="451"/>
      <c r="K1003" s="451"/>
      <c r="L1003" s="451"/>
      <c r="M1003" s="451"/>
      <c r="N1003" s="451"/>
      <c r="O1003" s="451"/>
      <c r="P1003" s="452"/>
    </row>
    <row r="1004" spans="1:16" ht="16.5" thickBot="1" x14ac:dyDescent="0.25">
      <c r="A1004" s="77"/>
      <c r="B1004" s="77"/>
      <c r="C1004" s="77"/>
      <c r="D1004" s="77"/>
      <c r="E1004" s="77"/>
      <c r="F1004" s="77"/>
      <c r="G1004" s="77"/>
      <c r="H1004" s="77"/>
      <c r="I1004" s="77"/>
      <c r="J1004" s="77"/>
      <c r="K1004" s="77"/>
      <c r="L1004" s="77"/>
      <c r="M1004" s="77"/>
      <c r="N1004" s="77"/>
      <c r="O1004" s="77"/>
      <c r="P1004" s="77"/>
    </row>
    <row r="1005" spans="1:16" ht="16.5" thickBot="1" x14ac:dyDescent="0.25">
      <c r="A1005" s="453" t="s">
        <v>11</v>
      </c>
      <c r="B1005" s="454"/>
      <c r="C1005" s="449" t="s">
        <v>234</v>
      </c>
      <c r="D1005" s="451"/>
      <c r="E1005" s="451"/>
      <c r="F1005" s="451"/>
      <c r="G1005" s="451"/>
      <c r="H1005" s="451"/>
      <c r="I1005" s="451"/>
      <c r="J1005" s="451"/>
      <c r="K1005" s="451"/>
      <c r="L1005" s="451"/>
      <c r="M1005" s="451"/>
      <c r="N1005" s="451"/>
      <c r="O1005" s="451"/>
      <c r="P1005" s="452"/>
    </row>
    <row r="1006" spans="1:16" ht="16.5" thickBot="1" x14ac:dyDescent="0.25">
      <c r="A1006" s="81"/>
      <c r="B1006" s="81"/>
      <c r="C1006" s="81"/>
      <c r="D1006" s="81"/>
      <c r="E1006" s="81"/>
      <c r="F1006" s="81"/>
      <c r="G1006" s="81"/>
      <c r="H1006" s="81"/>
      <c r="I1006" s="81"/>
      <c r="J1006" s="81"/>
      <c r="K1006" s="81"/>
      <c r="L1006" s="81"/>
      <c r="M1006" s="81"/>
      <c r="N1006" s="81"/>
      <c r="O1006" s="81"/>
      <c r="P1006" s="81"/>
    </row>
    <row r="1007" spans="1:16" ht="16.5" thickBot="1" x14ac:dyDescent="0.25">
      <c r="A1007" s="441" t="s">
        <v>12</v>
      </c>
      <c r="B1007" s="443" t="s">
        <v>13</v>
      </c>
      <c r="C1007" s="434"/>
      <c r="D1007" s="444" t="s">
        <v>255</v>
      </c>
      <c r="E1007" s="446" t="s">
        <v>15</v>
      </c>
      <c r="F1007" s="447"/>
      <c r="G1007" s="447"/>
      <c r="H1007" s="447"/>
      <c r="I1007" s="448"/>
      <c r="J1007" s="444" t="s">
        <v>16</v>
      </c>
      <c r="K1007" s="444" t="s">
        <v>17</v>
      </c>
      <c r="L1007" s="446" t="s">
        <v>18</v>
      </c>
      <c r="M1007" s="447"/>
      <c r="N1007" s="448"/>
      <c r="O1007" s="435" t="s">
        <v>115</v>
      </c>
      <c r="P1007" s="436"/>
    </row>
    <row r="1008" spans="1:16" ht="32.25" thickBot="1" x14ac:dyDescent="0.25">
      <c r="A1008" s="442"/>
      <c r="B1008" s="82" t="s">
        <v>19</v>
      </c>
      <c r="C1008" s="83" t="s">
        <v>20</v>
      </c>
      <c r="D1008" s="445"/>
      <c r="E1008" s="84" t="s">
        <v>21</v>
      </c>
      <c r="F1008" s="84" t="s">
        <v>22</v>
      </c>
      <c r="G1008" s="85" t="s">
        <v>23</v>
      </c>
      <c r="H1008" s="119" t="s">
        <v>24</v>
      </c>
      <c r="I1008" s="86" t="s">
        <v>25</v>
      </c>
      <c r="J1008" s="445"/>
      <c r="K1008" s="445"/>
      <c r="L1008" s="194" t="s">
        <v>258</v>
      </c>
      <c r="M1008" s="85" t="s">
        <v>256</v>
      </c>
      <c r="N1008" s="83" t="s">
        <v>257</v>
      </c>
      <c r="O1008" s="437"/>
      <c r="P1008" s="438"/>
    </row>
    <row r="1009" spans="1:16" ht="15.75" x14ac:dyDescent="0.2">
      <c r="A1009" s="165">
        <v>45776</v>
      </c>
      <c r="B1009" s="166"/>
      <c r="C1009" s="166">
        <v>310349</v>
      </c>
      <c r="D1009" s="160"/>
      <c r="E1009" s="266"/>
      <c r="F1009" s="267"/>
      <c r="G1009" s="248"/>
      <c r="H1009" s="169"/>
      <c r="I1009" s="175"/>
      <c r="J1009" s="162"/>
      <c r="K1009" s="272"/>
      <c r="L1009" s="270"/>
      <c r="M1009" s="271"/>
      <c r="N1009" s="212"/>
      <c r="O1009" s="428"/>
      <c r="P1009" s="429"/>
    </row>
    <row r="1010" spans="1:16" ht="15.75" x14ac:dyDescent="0.2">
      <c r="A1010" s="165">
        <v>45793</v>
      </c>
      <c r="B1010" s="166">
        <v>310349</v>
      </c>
      <c r="C1010" s="166">
        <v>310610</v>
      </c>
      <c r="D1010" s="160">
        <f>+C1010-B1010</f>
        <v>261</v>
      </c>
      <c r="E1010" s="266" t="s">
        <v>491</v>
      </c>
      <c r="F1010" s="267" t="s">
        <v>489</v>
      </c>
      <c r="G1010" s="248">
        <v>34.509099999999997</v>
      </c>
      <c r="H1010" s="169">
        <v>23.75</v>
      </c>
      <c r="I1010" s="175">
        <f>G1010*H1010</f>
        <v>819.59112499999992</v>
      </c>
      <c r="J1010" s="162">
        <f>D1010/G1010</f>
        <v>7.5632224543671098</v>
      </c>
      <c r="K1010" s="272">
        <v>45793</v>
      </c>
      <c r="L1010" s="270" t="s">
        <v>262</v>
      </c>
      <c r="M1010" s="271" t="s">
        <v>392</v>
      </c>
      <c r="N1010" s="212" t="s">
        <v>395</v>
      </c>
      <c r="O1010" s="428" t="s">
        <v>247</v>
      </c>
      <c r="P1010" s="429"/>
    </row>
    <row r="1011" spans="1:16" ht="15.75" x14ac:dyDescent="0.2">
      <c r="A1011" s="165">
        <v>45794</v>
      </c>
      <c r="B1011" s="166">
        <v>310610</v>
      </c>
      <c r="C1011" s="166">
        <v>310828</v>
      </c>
      <c r="D1011" s="160">
        <f>+C1011-B1011</f>
        <v>218</v>
      </c>
      <c r="E1011" s="266" t="s">
        <v>490</v>
      </c>
      <c r="F1011" s="267" t="s">
        <v>492</v>
      </c>
      <c r="G1011" s="248">
        <v>37.908200000000001</v>
      </c>
      <c r="H1011" s="169">
        <v>23.75</v>
      </c>
      <c r="I1011" s="175">
        <f>G1011*H1011</f>
        <v>900.31975</v>
      </c>
      <c r="J1011" s="162">
        <f>D1011/G1011</f>
        <v>5.7507346695437924</v>
      </c>
      <c r="K1011" s="272">
        <v>45794</v>
      </c>
      <c r="L1011" s="270" t="s">
        <v>262</v>
      </c>
      <c r="M1011" s="271" t="s">
        <v>392</v>
      </c>
      <c r="N1011" s="212" t="s">
        <v>395</v>
      </c>
      <c r="O1011" s="428" t="s">
        <v>270</v>
      </c>
      <c r="P1011" s="429"/>
    </row>
    <row r="1012" spans="1:16" ht="16.5" thickBot="1" x14ac:dyDescent="0.25">
      <c r="A1012" s="93"/>
      <c r="B1012" s="132"/>
      <c r="C1012" s="132"/>
      <c r="D1012" s="160">
        <f>+C1012-B1012</f>
        <v>0</v>
      </c>
      <c r="E1012" s="268"/>
      <c r="F1012" s="269"/>
      <c r="G1012" s="96"/>
      <c r="H1012" s="97"/>
      <c r="I1012" s="175">
        <f>G1012*H1012</f>
        <v>0</v>
      </c>
      <c r="J1012" s="162" t="e">
        <f>D1012/G1012</f>
        <v>#DIV/0!</v>
      </c>
      <c r="K1012" s="92"/>
      <c r="L1012" s="192"/>
      <c r="M1012" s="184"/>
      <c r="N1012" s="101"/>
      <c r="O1012" s="428"/>
      <c r="P1012" s="429"/>
    </row>
    <row r="1013" spans="1:16" ht="16.5" thickBot="1" x14ac:dyDescent="0.25">
      <c r="A1013" s="308" t="s">
        <v>28</v>
      </c>
      <c r="B1013" s="104"/>
      <c r="C1013" s="105"/>
      <c r="D1013" s="106">
        <f>SUM(D1009:D1012)</f>
        <v>479</v>
      </c>
      <c r="E1013" s="107"/>
      <c r="F1013" s="107"/>
      <c r="G1013" s="118">
        <f>SUM(G1009:G1012)</f>
        <v>72.417299999999997</v>
      </c>
      <c r="H1013" s="105"/>
      <c r="I1013" s="118">
        <f>SUM(I1009:I1012)</f>
        <v>1719.910875</v>
      </c>
      <c r="J1013" s="109">
        <f>D1013/G1013</f>
        <v>6.6144415768055422</v>
      </c>
      <c r="K1013" s="110"/>
      <c r="L1013" s="193"/>
      <c r="M1013" s="111"/>
      <c r="N1013" s="112"/>
      <c r="O1013" s="430"/>
      <c r="P1013" s="431"/>
    </row>
    <row r="1014" spans="1:16" ht="15.75" x14ac:dyDescent="0.2">
      <c r="A1014" s="76"/>
      <c r="B1014" s="113"/>
      <c r="C1014" s="113"/>
      <c r="D1014" s="113"/>
      <c r="E1014" s="113"/>
      <c r="F1014" s="113"/>
      <c r="G1014" s="113"/>
      <c r="H1014" s="113"/>
      <c r="I1014" s="76"/>
      <c r="J1014" s="76"/>
      <c r="K1014" s="76"/>
      <c r="L1014" s="76"/>
      <c r="M1014" s="76"/>
      <c r="N1014" s="76"/>
      <c r="O1014" s="113"/>
      <c r="P1014" s="114"/>
    </row>
    <row r="1015" spans="1:16" ht="15.75" x14ac:dyDescent="0.2">
      <c r="A1015" s="76"/>
      <c r="B1015" s="113"/>
      <c r="C1015" s="113"/>
      <c r="D1015" s="113"/>
      <c r="E1015" s="113"/>
      <c r="F1015" s="113"/>
      <c r="G1015" s="113"/>
      <c r="H1015" s="113"/>
      <c r="I1015" s="76"/>
      <c r="J1015" s="76"/>
      <c r="K1015" s="76"/>
      <c r="L1015" s="76"/>
      <c r="M1015" s="76"/>
      <c r="N1015" s="76"/>
      <c r="O1015" s="113"/>
      <c r="P1015" s="114"/>
    </row>
    <row r="1016" spans="1:16" ht="15.75" x14ac:dyDescent="0.2">
      <c r="A1016" s="76"/>
      <c r="B1016" s="113"/>
      <c r="C1016" s="113"/>
      <c r="D1016" s="113"/>
      <c r="E1016" s="113"/>
      <c r="F1016" s="113"/>
      <c r="G1016" s="113"/>
      <c r="H1016" s="113"/>
      <c r="I1016" s="76"/>
      <c r="J1016" s="76"/>
      <c r="K1016" s="76"/>
      <c r="L1016" s="76"/>
      <c r="M1016" s="1"/>
      <c r="N1016" s="1"/>
      <c r="O1016" s="3"/>
      <c r="P1016" s="114"/>
    </row>
    <row r="1017" spans="1:16" ht="15.75" x14ac:dyDescent="0.2">
      <c r="A1017" s="115"/>
      <c r="B1017" s="432" t="s">
        <v>29</v>
      </c>
      <c r="C1017" s="432"/>
      <c r="D1017" s="432"/>
      <c r="E1017" s="116"/>
      <c r="F1017" s="116"/>
      <c r="G1017" s="116"/>
      <c r="H1017" s="115"/>
      <c r="I1017" s="116" t="s">
        <v>30</v>
      </c>
      <c r="J1017" s="115"/>
      <c r="K1017" s="116"/>
      <c r="L1017" s="116"/>
      <c r="M1017" s="116"/>
      <c r="N1017" s="116" t="s">
        <v>31</v>
      </c>
      <c r="O1017" s="116"/>
      <c r="P1017" s="117"/>
    </row>
    <row r="1018" spans="1:16" ht="15.75" x14ac:dyDescent="0.2">
      <c r="A1018" s="116"/>
      <c r="B1018" s="427" t="s">
        <v>225</v>
      </c>
      <c r="C1018" s="427"/>
      <c r="D1018" s="427"/>
      <c r="E1018" s="76"/>
      <c r="F1018" s="76"/>
      <c r="G1018" s="76"/>
      <c r="H1018" s="115"/>
      <c r="I1018" s="76" t="s">
        <v>278</v>
      </c>
      <c r="J1018" s="115"/>
      <c r="K1018" s="76"/>
      <c r="L1018" s="76"/>
      <c r="M1018" s="76"/>
      <c r="N1018" s="76" t="s">
        <v>220</v>
      </c>
      <c r="O1018" s="76"/>
      <c r="P1018" s="117"/>
    </row>
    <row r="1019" spans="1:16" ht="15.75" x14ac:dyDescent="0.2">
      <c r="A1019" s="427" t="s">
        <v>223</v>
      </c>
      <c r="B1019" s="427"/>
      <c r="C1019" s="427"/>
      <c r="D1019" s="427"/>
      <c r="E1019" s="427"/>
      <c r="F1019" s="76"/>
      <c r="G1019" s="76"/>
      <c r="H1019" s="115"/>
      <c r="I1019" s="76" t="s">
        <v>240</v>
      </c>
      <c r="J1019" s="115"/>
      <c r="K1019" s="76"/>
      <c r="L1019" s="76"/>
      <c r="M1019" s="76"/>
      <c r="N1019" s="76" t="s">
        <v>124</v>
      </c>
      <c r="O1019" s="76"/>
      <c r="P1019" s="117"/>
    </row>
    <row r="1020" spans="1:16" x14ac:dyDescent="0.2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</row>
    <row r="1021" spans="1:16" x14ac:dyDescent="0.2">
      <c r="A1021" s="467" t="s">
        <v>259</v>
      </c>
      <c r="B1021" s="467"/>
      <c r="C1021" s="467"/>
      <c r="D1021" s="467"/>
      <c r="E1021" s="467"/>
      <c r="F1021"/>
      <c r="G1021"/>
      <c r="H1021"/>
      <c r="I1021"/>
      <c r="J1021"/>
      <c r="K1021"/>
      <c r="L1021"/>
      <c r="M1021"/>
      <c r="N1021"/>
      <c r="O1021"/>
      <c r="P1021"/>
    </row>
    <row r="1025" spans="1:16" ht="15.75" x14ac:dyDescent="0.2">
      <c r="A1025" s="427" t="s">
        <v>180</v>
      </c>
      <c r="B1025" s="427"/>
      <c r="C1025" s="427"/>
      <c r="D1025" s="427"/>
      <c r="E1025" s="427"/>
      <c r="F1025" s="427"/>
      <c r="G1025" s="427"/>
      <c r="H1025" s="427"/>
      <c r="I1025" s="427"/>
      <c r="J1025" s="427"/>
      <c r="K1025" s="427"/>
      <c r="L1025" s="427"/>
      <c r="M1025" s="427"/>
      <c r="N1025" s="427"/>
      <c r="O1025" s="427"/>
      <c r="P1025" s="427"/>
    </row>
    <row r="1026" spans="1:16" ht="15.75" x14ac:dyDescent="0.2">
      <c r="A1026" s="427" t="s">
        <v>1</v>
      </c>
      <c r="B1026" s="427"/>
      <c r="C1026" s="427"/>
      <c r="D1026" s="427"/>
      <c r="E1026" s="427"/>
      <c r="F1026" s="427"/>
      <c r="G1026" s="427"/>
      <c r="H1026" s="427"/>
      <c r="I1026" s="427"/>
      <c r="J1026" s="427"/>
      <c r="K1026" s="427"/>
      <c r="L1026" s="427"/>
      <c r="M1026" s="427"/>
      <c r="N1026" s="427"/>
      <c r="O1026" s="427"/>
      <c r="P1026" s="427"/>
    </row>
    <row r="1027" spans="1:16" ht="15.75" x14ac:dyDescent="0.2">
      <c r="A1027" s="427"/>
      <c r="B1027" s="427"/>
      <c r="C1027" s="427"/>
      <c r="D1027" s="427"/>
      <c r="E1027" s="427"/>
      <c r="F1027" s="427"/>
      <c r="G1027" s="427"/>
      <c r="H1027" s="427"/>
      <c r="I1027" s="427"/>
      <c r="J1027" s="427"/>
      <c r="K1027" s="427"/>
      <c r="L1027" s="427"/>
      <c r="M1027" s="427"/>
      <c r="N1027" s="427"/>
      <c r="O1027" s="427"/>
      <c r="P1027" s="427"/>
    </row>
    <row r="1028" spans="1:16" ht="15.75" x14ac:dyDescent="0.2">
      <c r="A1028" s="455" t="s">
        <v>321</v>
      </c>
      <c r="B1028" s="455"/>
      <c r="C1028" s="455"/>
      <c r="D1028" s="455"/>
      <c r="E1028" s="455"/>
      <c r="F1028" s="455"/>
      <c r="G1028" s="455"/>
      <c r="H1028" s="455"/>
      <c r="I1028" s="455"/>
      <c r="J1028" s="455"/>
      <c r="K1028" s="455"/>
      <c r="L1028" s="455"/>
      <c r="M1028" s="455"/>
      <c r="N1028" s="455"/>
      <c r="O1028" s="455"/>
      <c r="P1028" s="455"/>
    </row>
    <row r="1029" spans="1:16" ht="15.75" x14ac:dyDescent="0.2">
      <c r="A1029" s="77"/>
      <c r="B1029" s="77"/>
      <c r="C1029" s="77"/>
      <c r="D1029" s="77"/>
      <c r="E1029" s="77"/>
      <c r="F1029" s="77"/>
      <c r="G1029" s="77"/>
      <c r="H1029" s="77"/>
      <c r="I1029" s="77"/>
      <c r="J1029" s="77"/>
      <c r="K1029" s="77"/>
      <c r="L1029" s="77"/>
      <c r="M1029" s="77"/>
      <c r="N1029" s="77"/>
      <c r="O1029" s="77"/>
      <c r="P1029" s="77"/>
    </row>
    <row r="1030" spans="1:16" ht="16.5" thickBot="1" x14ac:dyDescent="0.25">
      <c r="A1030" s="77"/>
      <c r="B1030" s="77"/>
      <c r="C1030" s="77"/>
      <c r="D1030" s="77"/>
      <c r="E1030" s="77"/>
      <c r="F1030" s="77"/>
      <c r="G1030" s="77"/>
      <c r="H1030" s="77"/>
      <c r="I1030" s="77"/>
      <c r="J1030" s="77"/>
      <c r="K1030" s="77"/>
      <c r="L1030" s="77"/>
      <c r="M1030" s="77"/>
      <c r="N1030" s="77"/>
      <c r="O1030" s="77"/>
      <c r="P1030" s="77"/>
    </row>
    <row r="1031" spans="1:16" ht="16.5" thickBot="1" x14ac:dyDescent="0.25">
      <c r="A1031" s="78" t="s">
        <v>2</v>
      </c>
      <c r="B1031" s="449" t="s">
        <v>126</v>
      </c>
      <c r="C1031" s="450"/>
      <c r="D1031" s="79" t="s">
        <v>3</v>
      </c>
      <c r="E1031" s="449">
        <v>2010</v>
      </c>
      <c r="F1031" s="451"/>
      <c r="G1031" s="451"/>
      <c r="H1031" s="450"/>
      <c r="I1031" s="79" t="s">
        <v>4</v>
      </c>
      <c r="J1031" s="80" t="s">
        <v>232</v>
      </c>
      <c r="K1031" s="80"/>
      <c r="L1031" s="80"/>
      <c r="M1031" s="80" t="s">
        <v>5</v>
      </c>
      <c r="N1031" s="449" t="s">
        <v>160</v>
      </c>
      <c r="O1031" s="451"/>
      <c r="P1031" s="452"/>
    </row>
    <row r="1032" spans="1:16" ht="16.5" thickBot="1" x14ac:dyDescent="0.25">
      <c r="A1032" s="77"/>
      <c r="B1032" s="77"/>
      <c r="C1032" s="77"/>
      <c r="D1032" s="77"/>
      <c r="E1032" s="77"/>
      <c r="F1032" s="77"/>
      <c r="G1032" s="77"/>
      <c r="H1032" s="77"/>
      <c r="I1032" s="77"/>
      <c r="J1032" s="77"/>
      <c r="K1032" s="77"/>
      <c r="L1032" s="77"/>
      <c r="M1032" s="77"/>
      <c r="N1032" s="77"/>
      <c r="O1032" s="77"/>
      <c r="P1032" s="77"/>
    </row>
    <row r="1033" spans="1:16" ht="16.5" thickBot="1" x14ac:dyDescent="0.25">
      <c r="A1033" s="78" t="s">
        <v>6</v>
      </c>
      <c r="B1033" s="449" t="s">
        <v>144</v>
      </c>
      <c r="C1033" s="450"/>
      <c r="D1033" s="79" t="s">
        <v>7</v>
      </c>
      <c r="E1033" s="449" t="s">
        <v>145</v>
      </c>
      <c r="F1033" s="451"/>
      <c r="G1033" s="451"/>
      <c r="H1033" s="450"/>
      <c r="I1033" s="79" t="s">
        <v>8</v>
      </c>
      <c r="J1033" s="80">
        <v>10</v>
      </c>
      <c r="K1033" s="80"/>
      <c r="L1033" s="80"/>
      <c r="M1033" s="80" t="s">
        <v>9</v>
      </c>
      <c r="N1033" s="80"/>
      <c r="O1033" s="196"/>
      <c r="P1033" s="197">
        <v>60</v>
      </c>
    </row>
    <row r="1034" spans="1:16" ht="16.5" thickBot="1" x14ac:dyDescent="0.25">
      <c r="A1034" s="77"/>
      <c r="B1034" s="77"/>
      <c r="C1034" s="77"/>
      <c r="D1034" s="77"/>
      <c r="E1034" s="77"/>
      <c r="F1034" s="77"/>
      <c r="G1034" s="77"/>
      <c r="H1034" s="77"/>
      <c r="I1034" s="77"/>
      <c r="J1034" s="77"/>
      <c r="K1034" s="77"/>
      <c r="L1034" s="77"/>
      <c r="M1034" s="77"/>
      <c r="N1034" s="77"/>
      <c r="O1034" s="77"/>
      <c r="P1034" s="77"/>
    </row>
    <row r="1035" spans="1:16" ht="16.5" thickBot="1" x14ac:dyDescent="0.25">
      <c r="A1035" s="453" t="s">
        <v>10</v>
      </c>
      <c r="B1035" s="454"/>
      <c r="C1035" s="449" t="s">
        <v>181</v>
      </c>
      <c r="D1035" s="451"/>
      <c r="E1035" s="451"/>
      <c r="F1035" s="451"/>
      <c r="G1035" s="451"/>
      <c r="H1035" s="451"/>
      <c r="I1035" s="451"/>
      <c r="J1035" s="451"/>
      <c r="K1035" s="451"/>
      <c r="L1035" s="451"/>
      <c r="M1035" s="451"/>
      <c r="N1035" s="451"/>
      <c r="O1035" s="451"/>
      <c r="P1035" s="452"/>
    </row>
    <row r="1036" spans="1:16" ht="16.5" thickBot="1" x14ac:dyDescent="0.25">
      <c r="A1036" s="77"/>
      <c r="B1036" s="77"/>
      <c r="C1036" s="77"/>
      <c r="D1036" s="77"/>
      <c r="E1036" s="77"/>
      <c r="F1036" s="77"/>
      <c r="G1036" s="77"/>
      <c r="H1036" s="77"/>
      <c r="I1036" s="77"/>
      <c r="J1036" s="77"/>
      <c r="K1036" s="77"/>
      <c r="L1036" s="77"/>
      <c r="M1036" s="77"/>
      <c r="N1036" s="77"/>
      <c r="O1036" s="77"/>
      <c r="P1036" s="77"/>
    </row>
    <row r="1037" spans="1:16" ht="16.5" thickBot="1" x14ac:dyDescent="0.25">
      <c r="A1037" s="453" t="s">
        <v>11</v>
      </c>
      <c r="B1037" s="454"/>
      <c r="C1037" s="449" t="s">
        <v>234</v>
      </c>
      <c r="D1037" s="451"/>
      <c r="E1037" s="451"/>
      <c r="F1037" s="451"/>
      <c r="G1037" s="451"/>
      <c r="H1037" s="451"/>
      <c r="I1037" s="451"/>
      <c r="J1037" s="451"/>
      <c r="K1037" s="451"/>
      <c r="L1037" s="451"/>
      <c r="M1037" s="451"/>
      <c r="N1037" s="451"/>
      <c r="O1037" s="451"/>
      <c r="P1037" s="452"/>
    </row>
    <row r="1038" spans="1:16" ht="16.5" thickBot="1" x14ac:dyDescent="0.25">
      <c r="A1038" s="81"/>
      <c r="B1038" s="81"/>
      <c r="C1038" s="81"/>
      <c r="D1038" s="81"/>
      <c r="E1038" s="81"/>
      <c r="F1038" s="81"/>
      <c r="G1038" s="81"/>
      <c r="H1038" s="81"/>
      <c r="I1038" s="81"/>
      <c r="J1038" s="81"/>
      <c r="K1038" s="81"/>
      <c r="L1038" s="81"/>
      <c r="M1038" s="81"/>
      <c r="N1038" s="81"/>
      <c r="O1038" s="81"/>
      <c r="P1038" s="81"/>
    </row>
    <row r="1039" spans="1:16" ht="16.5" thickBot="1" x14ac:dyDescent="0.25">
      <c r="A1039" s="441" t="s">
        <v>12</v>
      </c>
      <c r="B1039" s="443" t="s">
        <v>13</v>
      </c>
      <c r="C1039" s="434"/>
      <c r="D1039" s="444" t="s">
        <v>255</v>
      </c>
      <c r="E1039" s="446" t="s">
        <v>15</v>
      </c>
      <c r="F1039" s="447"/>
      <c r="G1039" s="447"/>
      <c r="H1039" s="447"/>
      <c r="I1039" s="448"/>
      <c r="J1039" s="444" t="s">
        <v>16</v>
      </c>
      <c r="K1039" s="444" t="s">
        <v>17</v>
      </c>
      <c r="L1039" s="446" t="s">
        <v>18</v>
      </c>
      <c r="M1039" s="447"/>
      <c r="N1039" s="448"/>
      <c r="O1039" s="435" t="s">
        <v>115</v>
      </c>
      <c r="P1039" s="436"/>
    </row>
    <row r="1040" spans="1:16" ht="32.25" thickBot="1" x14ac:dyDescent="0.25">
      <c r="A1040" s="442"/>
      <c r="B1040" s="82" t="s">
        <v>19</v>
      </c>
      <c r="C1040" s="83" t="s">
        <v>20</v>
      </c>
      <c r="D1040" s="445"/>
      <c r="E1040" s="84" t="s">
        <v>21</v>
      </c>
      <c r="F1040" s="84" t="s">
        <v>22</v>
      </c>
      <c r="G1040" s="85" t="s">
        <v>23</v>
      </c>
      <c r="H1040" s="119" t="s">
        <v>24</v>
      </c>
      <c r="I1040" s="86" t="s">
        <v>25</v>
      </c>
      <c r="J1040" s="445"/>
      <c r="K1040" s="445"/>
      <c r="L1040" s="194" t="s">
        <v>258</v>
      </c>
      <c r="M1040" s="85" t="s">
        <v>256</v>
      </c>
      <c r="N1040" s="83" t="s">
        <v>257</v>
      </c>
      <c r="O1040" s="437"/>
      <c r="P1040" s="438"/>
    </row>
    <row r="1041" spans="1:16" ht="15.75" x14ac:dyDescent="0.2">
      <c r="A1041" s="165">
        <v>45794</v>
      </c>
      <c r="B1041" s="166"/>
      <c r="C1041" s="166">
        <v>310828</v>
      </c>
      <c r="D1041" s="160"/>
      <c r="E1041" s="266"/>
      <c r="F1041" s="267"/>
      <c r="G1041" s="248"/>
      <c r="H1041" s="169"/>
      <c r="I1041" s="175"/>
      <c r="J1041" s="162"/>
      <c r="K1041" s="272"/>
      <c r="L1041" s="270"/>
      <c r="M1041" s="271"/>
      <c r="N1041" s="212"/>
      <c r="O1041" s="428"/>
      <c r="P1041" s="429"/>
    </row>
    <row r="1042" spans="1:16" ht="15.75" x14ac:dyDescent="0.2">
      <c r="A1042" s="165">
        <v>45798</v>
      </c>
      <c r="B1042" s="166">
        <v>310828</v>
      </c>
      <c r="C1042" s="166">
        <v>311064</v>
      </c>
      <c r="D1042" s="160">
        <f>+C1042-B1042</f>
        <v>236</v>
      </c>
      <c r="E1042" s="266" t="s">
        <v>504</v>
      </c>
      <c r="F1042" s="267" t="s">
        <v>497</v>
      </c>
      <c r="G1042" s="248">
        <v>43.522199999999998</v>
      </c>
      <c r="H1042" s="169">
        <v>23.9</v>
      </c>
      <c r="I1042" s="175">
        <f>G1042*H1042</f>
        <v>1040.18058</v>
      </c>
      <c r="J1042" s="162">
        <f>D1042/G1042</f>
        <v>5.4225200012867001</v>
      </c>
      <c r="K1042" s="272">
        <v>45797</v>
      </c>
      <c r="L1042" s="270" t="s">
        <v>262</v>
      </c>
      <c r="M1042" s="271" t="s">
        <v>392</v>
      </c>
      <c r="N1042" s="212" t="s">
        <v>505</v>
      </c>
      <c r="O1042" s="428" t="s">
        <v>270</v>
      </c>
      <c r="P1042" s="429"/>
    </row>
    <row r="1043" spans="1:16" ht="15.75" x14ac:dyDescent="0.2">
      <c r="A1043" s="165"/>
      <c r="B1043" s="172"/>
      <c r="C1043" s="166"/>
      <c r="D1043" s="160">
        <f>+C1043-B1043</f>
        <v>0</v>
      </c>
      <c r="E1043" s="266"/>
      <c r="F1043" s="267"/>
      <c r="G1043" s="248"/>
      <c r="H1043" s="169"/>
      <c r="I1043" s="175"/>
      <c r="J1043" s="162" t="e">
        <f>D1043/G1043</f>
        <v>#DIV/0!</v>
      </c>
      <c r="K1043" s="273"/>
      <c r="L1043" s="270"/>
      <c r="M1043" s="271"/>
      <c r="N1043" s="212"/>
      <c r="O1043" s="428"/>
      <c r="P1043" s="429"/>
    </row>
    <row r="1044" spans="1:16" ht="16.5" thickBot="1" x14ac:dyDescent="0.25">
      <c r="A1044" s="93"/>
      <c r="B1044" s="132"/>
      <c r="C1044" s="132"/>
      <c r="D1044" s="160">
        <f>+C1044-B1044</f>
        <v>0</v>
      </c>
      <c r="E1044" s="268"/>
      <c r="F1044" s="269"/>
      <c r="G1044" s="96"/>
      <c r="H1044" s="97"/>
      <c r="I1044" s="175">
        <f>G1044*H1044</f>
        <v>0</v>
      </c>
      <c r="J1044" s="162" t="e">
        <f>D1044/G1044</f>
        <v>#DIV/0!</v>
      </c>
      <c r="K1044" s="92"/>
      <c r="L1044" s="192"/>
      <c r="M1044" s="184"/>
      <c r="N1044" s="101"/>
      <c r="O1044" s="428"/>
      <c r="P1044" s="429"/>
    </row>
    <row r="1045" spans="1:16" ht="16.5" thickBot="1" x14ac:dyDescent="0.25">
      <c r="A1045" s="355" t="s">
        <v>28</v>
      </c>
      <c r="B1045" s="104"/>
      <c r="C1045" s="105"/>
      <c r="D1045" s="106">
        <f>SUM(D1041:D1044)</f>
        <v>236</v>
      </c>
      <c r="E1045" s="107"/>
      <c r="F1045" s="107"/>
      <c r="G1045" s="118">
        <f>SUM(G1041:G1044)</f>
        <v>43.522199999999998</v>
      </c>
      <c r="H1045" s="105"/>
      <c r="I1045" s="118">
        <f>SUM(I1041:I1044)</f>
        <v>1040.18058</v>
      </c>
      <c r="J1045" s="109">
        <f>D1045/G1045</f>
        <v>5.4225200012867001</v>
      </c>
      <c r="K1045" s="110"/>
      <c r="L1045" s="193"/>
      <c r="M1045" s="111"/>
      <c r="N1045" s="112"/>
      <c r="O1045" s="430"/>
      <c r="P1045" s="431"/>
    </row>
    <row r="1046" spans="1:16" ht="15.75" x14ac:dyDescent="0.2">
      <c r="A1046" s="76"/>
      <c r="B1046" s="113"/>
      <c r="C1046" s="113"/>
      <c r="D1046" s="113"/>
      <c r="E1046" s="113"/>
      <c r="F1046" s="113"/>
      <c r="G1046" s="113"/>
      <c r="H1046" s="113"/>
      <c r="I1046" s="76"/>
      <c r="J1046" s="76"/>
      <c r="K1046" s="76"/>
      <c r="L1046" s="76"/>
      <c r="M1046" s="76"/>
      <c r="N1046" s="76"/>
      <c r="O1046" s="113"/>
      <c r="P1046" s="114"/>
    </row>
    <row r="1047" spans="1:16" ht="15.75" x14ac:dyDescent="0.2">
      <c r="A1047" s="76"/>
      <c r="B1047" s="113"/>
      <c r="C1047" s="113"/>
      <c r="D1047" s="113"/>
      <c r="E1047" s="113"/>
      <c r="F1047" s="113"/>
      <c r="G1047" s="113"/>
      <c r="H1047" s="113"/>
      <c r="I1047" s="76"/>
      <c r="J1047" s="76"/>
      <c r="K1047" s="76"/>
      <c r="L1047" s="76"/>
      <c r="M1047" s="76"/>
      <c r="N1047" s="76"/>
      <c r="O1047" s="113"/>
      <c r="P1047" s="114"/>
    </row>
    <row r="1048" spans="1:16" ht="15.75" x14ac:dyDescent="0.2">
      <c r="A1048" s="76"/>
      <c r="B1048" s="113"/>
      <c r="C1048" s="113"/>
      <c r="D1048" s="113"/>
      <c r="E1048" s="113"/>
      <c r="F1048" s="113"/>
      <c r="G1048" s="113"/>
      <c r="H1048" s="113"/>
      <c r="I1048" s="76"/>
      <c r="J1048" s="76"/>
      <c r="K1048" s="76"/>
      <c r="L1048" s="76"/>
      <c r="M1048" s="1"/>
      <c r="N1048" s="1"/>
      <c r="O1048" s="3"/>
      <c r="P1048" s="114"/>
    </row>
    <row r="1049" spans="1:16" ht="15.75" x14ac:dyDescent="0.2">
      <c r="A1049" s="115"/>
      <c r="B1049" s="432" t="s">
        <v>29</v>
      </c>
      <c r="C1049" s="432"/>
      <c r="D1049" s="432"/>
      <c r="E1049" s="116"/>
      <c r="F1049" s="116"/>
      <c r="G1049" s="116"/>
      <c r="H1049" s="115"/>
      <c r="I1049" s="116" t="s">
        <v>30</v>
      </c>
      <c r="J1049" s="115"/>
      <c r="K1049" s="116"/>
      <c r="L1049" s="116"/>
      <c r="M1049" s="116"/>
      <c r="N1049" s="116" t="s">
        <v>31</v>
      </c>
      <c r="O1049" s="116"/>
      <c r="P1049" s="117"/>
    </row>
    <row r="1050" spans="1:16" ht="15.75" x14ac:dyDescent="0.2">
      <c r="A1050" s="116"/>
      <c r="B1050" s="427" t="s">
        <v>225</v>
      </c>
      <c r="C1050" s="427"/>
      <c r="D1050" s="427"/>
      <c r="E1050" s="76"/>
      <c r="F1050" s="76"/>
      <c r="G1050" s="76"/>
      <c r="H1050" s="115"/>
      <c r="I1050" s="76" t="s">
        <v>278</v>
      </c>
      <c r="J1050" s="115"/>
      <c r="K1050" s="76"/>
      <c r="L1050" s="76"/>
      <c r="M1050" s="76"/>
      <c r="N1050" s="76" t="s">
        <v>220</v>
      </c>
      <c r="O1050" s="76"/>
      <c r="P1050" s="117"/>
    </row>
    <row r="1051" spans="1:16" ht="15.75" x14ac:dyDescent="0.2">
      <c r="A1051" s="427" t="s">
        <v>223</v>
      </c>
      <c r="B1051" s="427"/>
      <c r="C1051" s="427"/>
      <c r="D1051" s="427"/>
      <c r="E1051" s="427"/>
      <c r="F1051" s="76"/>
      <c r="G1051" s="76"/>
      <c r="H1051" s="115"/>
      <c r="I1051" s="76" t="s">
        <v>240</v>
      </c>
      <c r="J1051" s="115"/>
      <c r="K1051" s="76"/>
      <c r="L1051" s="76"/>
      <c r="M1051" s="76"/>
      <c r="N1051" s="76" t="s">
        <v>124</v>
      </c>
      <c r="O1051" s="76"/>
      <c r="P1051" s="117"/>
    </row>
    <row r="1052" spans="1:16" x14ac:dyDescent="0.2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</row>
    <row r="1053" spans="1:16" x14ac:dyDescent="0.2">
      <c r="A1053" s="467" t="s">
        <v>259</v>
      </c>
      <c r="B1053" s="467"/>
      <c r="C1053" s="467"/>
      <c r="D1053" s="467"/>
      <c r="E1053" s="467"/>
      <c r="F1053"/>
      <c r="G1053"/>
      <c r="H1053"/>
      <c r="I1053"/>
      <c r="J1053"/>
      <c r="K1053"/>
      <c r="L1053"/>
      <c r="M1053"/>
      <c r="N1053"/>
      <c r="O1053"/>
      <c r="P1053"/>
    </row>
    <row r="1058" spans="1:16" ht="15.75" x14ac:dyDescent="0.2">
      <c r="A1058" s="427" t="s">
        <v>180</v>
      </c>
      <c r="B1058" s="427"/>
      <c r="C1058" s="427"/>
      <c r="D1058" s="427"/>
      <c r="E1058" s="427"/>
      <c r="F1058" s="427"/>
      <c r="G1058" s="427"/>
      <c r="H1058" s="427"/>
      <c r="I1058" s="427"/>
      <c r="J1058" s="427"/>
      <c r="K1058" s="427"/>
      <c r="L1058" s="427"/>
      <c r="M1058" s="427"/>
      <c r="N1058" s="427"/>
      <c r="O1058" s="427"/>
      <c r="P1058" s="427"/>
    </row>
    <row r="1059" spans="1:16" ht="15.75" x14ac:dyDescent="0.2">
      <c r="A1059" s="427" t="s">
        <v>1</v>
      </c>
      <c r="B1059" s="427"/>
      <c r="C1059" s="427"/>
      <c r="D1059" s="427"/>
      <c r="E1059" s="427"/>
      <c r="F1059" s="427"/>
      <c r="G1059" s="427"/>
      <c r="H1059" s="427"/>
      <c r="I1059" s="427"/>
      <c r="J1059" s="427"/>
      <c r="K1059" s="427"/>
      <c r="L1059" s="427"/>
      <c r="M1059" s="427"/>
      <c r="N1059" s="427"/>
      <c r="O1059" s="427"/>
      <c r="P1059" s="427"/>
    </row>
    <row r="1060" spans="1:16" ht="15.75" x14ac:dyDescent="0.2">
      <c r="A1060" s="427"/>
      <c r="B1060" s="427"/>
      <c r="C1060" s="427"/>
      <c r="D1060" s="427"/>
      <c r="E1060" s="427"/>
      <c r="F1060" s="427"/>
      <c r="G1060" s="427"/>
      <c r="H1060" s="427"/>
      <c r="I1060" s="427"/>
      <c r="J1060" s="427"/>
      <c r="K1060" s="427"/>
      <c r="L1060" s="427"/>
      <c r="M1060" s="427"/>
      <c r="N1060" s="427"/>
      <c r="O1060" s="427"/>
      <c r="P1060" s="427"/>
    </row>
    <row r="1061" spans="1:16" ht="15.75" x14ac:dyDescent="0.2">
      <c r="A1061" s="455" t="s">
        <v>321</v>
      </c>
      <c r="B1061" s="455"/>
      <c r="C1061" s="455"/>
      <c r="D1061" s="455"/>
      <c r="E1061" s="455"/>
      <c r="F1061" s="455"/>
      <c r="G1061" s="455"/>
      <c r="H1061" s="455"/>
      <c r="I1061" s="455"/>
      <c r="J1061" s="455"/>
      <c r="K1061" s="455"/>
      <c r="L1061" s="455"/>
      <c r="M1061" s="455"/>
      <c r="N1061" s="455"/>
      <c r="O1061" s="455"/>
      <c r="P1061" s="455"/>
    </row>
    <row r="1062" spans="1:16" ht="15.75" x14ac:dyDescent="0.2">
      <c r="A1062" s="77"/>
      <c r="B1062" s="77"/>
      <c r="C1062" s="77"/>
      <c r="D1062" s="77"/>
      <c r="E1062" s="77"/>
      <c r="F1062" s="77"/>
      <c r="G1062" s="77"/>
      <c r="H1062" s="77"/>
      <c r="I1062" s="77"/>
      <c r="J1062" s="77"/>
      <c r="K1062" s="77"/>
      <c r="L1062" s="77"/>
      <c r="M1062" s="77"/>
      <c r="N1062" s="77"/>
      <c r="O1062" s="77"/>
      <c r="P1062" s="77"/>
    </row>
    <row r="1063" spans="1:16" ht="16.5" thickBot="1" x14ac:dyDescent="0.25">
      <c r="A1063" s="77"/>
      <c r="B1063" s="77"/>
      <c r="C1063" s="77"/>
      <c r="D1063" s="77"/>
      <c r="E1063" s="77"/>
      <c r="F1063" s="77"/>
      <c r="G1063" s="77"/>
      <c r="H1063" s="77"/>
      <c r="I1063" s="77"/>
      <c r="J1063" s="77"/>
      <c r="K1063" s="77"/>
      <c r="L1063" s="77"/>
      <c r="M1063" s="77"/>
      <c r="N1063" s="77"/>
      <c r="O1063" s="77"/>
      <c r="P1063" s="77"/>
    </row>
    <row r="1064" spans="1:16" ht="16.5" thickBot="1" x14ac:dyDescent="0.25">
      <c r="A1064" s="78" t="s">
        <v>2</v>
      </c>
      <c r="B1064" s="449" t="s">
        <v>126</v>
      </c>
      <c r="C1064" s="450"/>
      <c r="D1064" s="79" t="s">
        <v>3</v>
      </c>
      <c r="E1064" s="449">
        <v>2010</v>
      </c>
      <c r="F1064" s="451"/>
      <c r="G1064" s="451"/>
      <c r="H1064" s="450"/>
      <c r="I1064" s="79" t="s">
        <v>4</v>
      </c>
      <c r="J1064" s="80" t="s">
        <v>232</v>
      </c>
      <c r="K1064" s="80"/>
      <c r="L1064" s="80"/>
      <c r="M1064" s="80" t="s">
        <v>5</v>
      </c>
      <c r="N1064" s="449" t="s">
        <v>160</v>
      </c>
      <c r="O1064" s="451"/>
      <c r="P1064" s="452"/>
    </row>
    <row r="1065" spans="1:16" ht="16.5" thickBot="1" x14ac:dyDescent="0.25">
      <c r="A1065" s="77"/>
      <c r="B1065" s="77"/>
      <c r="C1065" s="77"/>
      <c r="D1065" s="77"/>
      <c r="E1065" s="77"/>
      <c r="F1065" s="77"/>
      <c r="G1065" s="77"/>
      <c r="H1065" s="77"/>
      <c r="I1065" s="77"/>
      <c r="J1065" s="77"/>
      <c r="K1065" s="77"/>
      <c r="L1065" s="77"/>
      <c r="M1065" s="77"/>
      <c r="N1065" s="77"/>
      <c r="O1065" s="77"/>
      <c r="P1065" s="77"/>
    </row>
    <row r="1066" spans="1:16" ht="16.5" thickBot="1" x14ac:dyDescent="0.25">
      <c r="A1066" s="78" t="s">
        <v>6</v>
      </c>
      <c r="B1066" s="449" t="s">
        <v>144</v>
      </c>
      <c r="C1066" s="450"/>
      <c r="D1066" s="79" t="s">
        <v>7</v>
      </c>
      <c r="E1066" s="449" t="s">
        <v>145</v>
      </c>
      <c r="F1066" s="451"/>
      <c r="G1066" s="451"/>
      <c r="H1066" s="450"/>
      <c r="I1066" s="79" t="s">
        <v>8</v>
      </c>
      <c r="J1066" s="80">
        <v>10</v>
      </c>
      <c r="K1066" s="80"/>
      <c r="L1066" s="80"/>
      <c r="M1066" s="80" t="s">
        <v>9</v>
      </c>
      <c r="N1066" s="80"/>
      <c r="O1066" s="196"/>
      <c r="P1066" s="197">
        <v>60</v>
      </c>
    </row>
    <row r="1067" spans="1:16" ht="16.5" thickBot="1" x14ac:dyDescent="0.25">
      <c r="A1067" s="77"/>
      <c r="B1067" s="77"/>
      <c r="C1067" s="77"/>
      <c r="D1067" s="77"/>
      <c r="E1067" s="77"/>
      <c r="F1067" s="77"/>
      <c r="G1067" s="77"/>
      <c r="H1067" s="77"/>
      <c r="I1067" s="77"/>
      <c r="J1067" s="77"/>
      <c r="K1067" s="77"/>
      <c r="L1067" s="77"/>
      <c r="M1067" s="77"/>
      <c r="N1067" s="77"/>
      <c r="O1067" s="77"/>
      <c r="P1067" s="77"/>
    </row>
    <row r="1068" spans="1:16" ht="16.5" thickBot="1" x14ac:dyDescent="0.25">
      <c r="A1068" s="453" t="s">
        <v>10</v>
      </c>
      <c r="B1068" s="454"/>
      <c r="C1068" s="449" t="s">
        <v>181</v>
      </c>
      <c r="D1068" s="451"/>
      <c r="E1068" s="451"/>
      <c r="F1068" s="451"/>
      <c r="G1068" s="451"/>
      <c r="H1068" s="451"/>
      <c r="I1068" s="451"/>
      <c r="J1068" s="451"/>
      <c r="K1068" s="451"/>
      <c r="L1068" s="451"/>
      <c r="M1068" s="451"/>
      <c r="N1068" s="451"/>
      <c r="O1068" s="451"/>
      <c r="P1068" s="452"/>
    </row>
    <row r="1069" spans="1:16" ht="16.5" thickBot="1" x14ac:dyDescent="0.25">
      <c r="A1069" s="77"/>
      <c r="B1069" s="77"/>
      <c r="C1069" s="77"/>
      <c r="D1069" s="77"/>
      <c r="E1069" s="77"/>
      <c r="F1069" s="77"/>
      <c r="G1069" s="77"/>
      <c r="H1069" s="77"/>
      <c r="I1069" s="77"/>
      <c r="J1069" s="77"/>
      <c r="K1069" s="77"/>
      <c r="L1069" s="77"/>
      <c r="M1069" s="77"/>
      <c r="N1069" s="77"/>
      <c r="O1069" s="77"/>
      <c r="P1069" s="77"/>
    </row>
    <row r="1070" spans="1:16" ht="16.5" thickBot="1" x14ac:dyDescent="0.25">
      <c r="A1070" s="453" t="s">
        <v>11</v>
      </c>
      <c r="B1070" s="454"/>
      <c r="C1070" s="449" t="s">
        <v>234</v>
      </c>
      <c r="D1070" s="451"/>
      <c r="E1070" s="451"/>
      <c r="F1070" s="451"/>
      <c r="G1070" s="451"/>
      <c r="H1070" s="451"/>
      <c r="I1070" s="451"/>
      <c r="J1070" s="451"/>
      <c r="K1070" s="451"/>
      <c r="L1070" s="451"/>
      <c r="M1070" s="451"/>
      <c r="N1070" s="451"/>
      <c r="O1070" s="451"/>
      <c r="P1070" s="452"/>
    </row>
    <row r="1071" spans="1:16" ht="16.5" thickBot="1" x14ac:dyDescent="0.25">
      <c r="A1071" s="81"/>
      <c r="B1071" s="81"/>
      <c r="C1071" s="81"/>
      <c r="D1071" s="81"/>
      <c r="E1071" s="81"/>
      <c r="F1071" s="81"/>
      <c r="G1071" s="81"/>
      <c r="H1071" s="81"/>
      <c r="I1071" s="81"/>
      <c r="J1071" s="81"/>
      <c r="K1071" s="81"/>
      <c r="L1071" s="81"/>
      <c r="M1071" s="81"/>
      <c r="N1071" s="81"/>
      <c r="O1071" s="81"/>
      <c r="P1071" s="81"/>
    </row>
    <row r="1072" spans="1:16" ht="16.5" thickBot="1" x14ac:dyDescent="0.25">
      <c r="A1072" s="441" t="s">
        <v>12</v>
      </c>
      <c r="B1072" s="443" t="s">
        <v>13</v>
      </c>
      <c r="C1072" s="434"/>
      <c r="D1072" s="444" t="s">
        <v>255</v>
      </c>
      <c r="E1072" s="446" t="s">
        <v>15</v>
      </c>
      <c r="F1072" s="447"/>
      <c r="G1072" s="447"/>
      <c r="H1072" s="447"/>
      <c r="I1072" s="448"/>
      <c r="J1072" s="444" t="s">
        <v>16</v>
      </c>
      <c r="K1072" s="444" t="s">
        <v>17</v>
      </c>
      <c r="L1072" s="446" t="s">
        <v>18</v>
      </c>
      <c r="M1072" s="447"/>
      <c r="N1072" s="448"/>
      <c r="O1072" s="435" t="s">
        <v>115</v>
      </c>
      <c r="P1072" s="436"/>
    </row>
    <row r="1073" spans="1:16" ht="32.25" thickBot="1" x14ac:dyDescent="0.25">
      <c r="A1073" s="442"/>
      <c r="B1073" s="82" t="s">
        <v>19</v>
      </c>
      <c r="C1073" s="83" t="s">
        <v>20</v>
      </c>
      <c r="D1073" s="445"/>
      <c r="E1073" s="84" t="s">
        <v>21</v>
      </c>
      <c r="F1073" s="84" t="s">
        <v>22</v>
      </c>
      <c r="G1073" s="85" t="s">
        <v>23</v>
      </c>
      <c r="H1073" s="119" t="s">
        <v>24</v>
      </c>
      <c r="I1073" s="86" t="s">
        <v>25</v>
      </c>
      <c r="J1073" s="445"/>
      <c r="K1073" s="445"/>
      <c r="L1073" s="194" t="s">
        <v>258</v>
      </c>
      <c r="M1073" s="85" t="s">
        <v>256</v>
      </c>
      <c r="N1073" s="83" t="s">
        <v>257</v>
      </c>
      <c r="O1073" s="437"/>
      <c r="P1073" s="438"/>
    </row>
    <row r="1074" spans="1:16" ht="15.75" x14ac:dyDescent="0.2">
      <c r="A1074" s="165">
        <v>45798</v>
      </c>
      <c r="B1074" s="166"/>
      <c r="C1074" s="166">
        <v>311064</v>
      </c>
      <c r="D1074" s="160"/>
      <c r="E1074" s="266"/>
      <c r="F1074" s="267"/>
      <c r="G1074" s="248"/>
      <c r="H1074" s="169"/>
      <c r="I1074" s="175"/>
      <c r="J1074" s="162"/>
      <c r="K1074" s="272"/>
      <c r="L1074" s="270"/>
      <c r="M1074" s="271"/>
      <c r="N1074" s="212"/>
      <c r="O1074" s="428"/>
      <c r="P1074" s="429"/>
    </row>
    <row r="1075" spans="1:16" ht="15.75" x14ac:dyDescent="0.2">
      <c r="A1075" s="165">
        <v>45803</v>
      </c>
      <c r="B1075" s="166">
        <v>311064</v>
      </c>
      <c r="C1075" s="166">
        <v>311368</v>
      </c>
      <c r="D1075" s="160">
        <f>+C1075-B1075</f>
        <v>304</v>
      </c>
      <c r="E1075" s="266" t="s">
        <v>540</v>
      </c>
      <c r="F1075" s="267" t="s">
        <v>524</v>
      </c>
      <c r="G1075" s="248">
        <v>48.2791</v>
      </c>
      <c r="H1075" s="169">
        <v>23.9</v>
      </c>
      <c r="I1075" s="175">
        <f>G1075*H1075</f>
        <v>1153.87049</v>
      </c>
      <c r="J1075" s="162">
        <f>D1075/G1075</f>
        <v>6.2967205271017894</v>
      </c>
      <c r="K1075" s="272">
        <v>45803</v>
      </c>
      <c r="L1075" s="270" t="s">
        <v>262</v>
      </c>
      <c r="M1075" s="271" t="s">
        <v>392</v>
      </c>
      <c r="N1075" s="212" t="s">
        <v>541</v>
      </c>
      <c r="O1075" s="428" t="s">
        <v>241</v>
      </c>
      <c r="P1075" s="429"/>
    </row>
    <row r="1076" spans="1:16" ht="15.75" x14ac:dyDescent="0.2">
      <c r="A1076" s="165"/>
      <c r="B1076" s="172"/>
      <c r="C1076" s="166"/>
      <c r="D1076" s="160">
        <f>+C1076-B1076</f>
        <v>0</v>
      </c>
      <c r="E1076" s="266"/>
      <c r="F1076" s="267"/>
      <c r="G1076" s="248"/>
      <c r="H1076" s="169"/>
      <c r="I1076" s="175">
        <f>G1076*H1076</f>
        <v>0</v>
      </c>
      <c r="J1076" s="162" t="e">
        <f>D1076/G1076</f>
        <v>#DIV/0!</v>
      </c>
      <c r="K1076" s="273"/>
      <c r="L1076" s="270"/>
      <c r="M1076" s="271"/>
      <c r="N1076" s="212"/>
      <c r="O1076" s="428"/>
      <c r="P1076" s="429"/>
    </row>
    <row r="1077" spans="1:16" ht="16.5" thickBot="1" x14ac:dyDescent="0.25">
      <c r="A1077" s="93"/>
      <c r="B1077" s="132"/>
      <c r="C1077" s="132"/>
      <c r="D1077" s="160">
        <f>+C1077-B1077</f>
        <v>0</v>
      </c>
      <c r="E1077" s="268"/>
      <c r="F1077" s="269"/>
      <c r="G1077" s="96"/>
      <c r="H1077" s="97"/>
      <c r="I1077" s="175">
        <f>G1077*H1077</f>
        <v>0</v>
      </c>
      <c r="J1077" s="162" t="e">
        <f>D1077/G1077</f>
        <v>#DIV/0!</v>
      </c>
      <c r="K1077" s="92"/>
      <c r="L1077" s="192"/>
      <c r="M1077" s="184"/>
      <c r="N1077" s="101"/>
      <c r="O1077" s="468"/>
      <c r="P1077" s="469"/>
    </row>
    <row r="1078" spans="1:16" ht="16.5" thickBot="1" x14ac:dyDescent="0.25">
      <c r="A1078" s="356" t="s">
        <v>28</v>
      </c>
      <c r="B1078" s="104"/>
      <c r="C1078" s="105"/>
      <c r="D1078" s="106">
        <f>SUM(D1074:D1077)</f>
        <v>304</v>
      </c>
      <c r="E1078" s="107"/>
      <c r="F1078" s="107"/>
      <c r="G1078" s="118">
        <f>SUM(G1074:G1077)</f>
        <v>48.2791</v>
      </c>
      <c r="H1078" s="105"/>
      <c r="I1078" s="118">
        <f>SUM(I1074:I1077)</f>
        <v>1153.87049</v>
      </c>
      <c r="J1078" s="109">
        <f>D1078/G1078</f>
        <v>6.2967205271017894</v>
      </c>
      <c r="K1078" s="110"/>
      <c r="L1078" s="193"/>
      <c r="M1078" s="111"/>
      <c r="N1078" s="112"/>
      <c r="O1078" s="430"/>
      <c r="P1078" s="431"/>
    </row>
    <row r="1079" spans="1:16" ht="15.75" x14ac:dyDescent="0.2">
      <c r="A1079" s="76"/>
      <c r="B1079" s="113"/>
      <c r="C1079" s="113"/>
      <c r="D1079" s="113"/>
      <c r="E1079" s="113"/>
      <c r="F1079" s="113"/>
      <c r="G1079" s="113"/>
      <c r="H1079" s="113"/>
      <c r="I1079" s="76"/>
      <c r="J1079" s="76"/>
      <c r="K1079" s="76"/>
      <c r="L1079" s="76"/>
      <c r="M1079" s="76"/>
      <c r="N1079" s="76"/>
      <c r="O1079" s="113"/>
      <c r="P1079" s="114"/>
    </row>
    <row r="1080" spans="1:16" ht="15.75" x14ac:dyDescent="0.2">
      <c r="A1080" s="76"/>
      <c r="B1080" s="113"/>
      <c r="C1080" s="113"/>
      <c r="D1080" s="113"/>
      <c r="E1080" s="113"/>
      <c r="F1080" s="113"/>
      <c r="G1080" s="113"/>
      <c r="H1080" s="113"/>
      <c r="I1080" s="76"/>
      <c r="J1080" s="76"/>
      <c r="K1080" s="76"/>
      <c r="L1080" s="76"/>
      <c r="M1080" s="76"/>
      <c r="N1080" s="76"/>
      <c r="O1080" s="113"/>
      <c r="P1080" s="114"/>
    </row>
    <row r="1081" spans="1:16" ht="15.75" x14ac:dyDescent="0.2">
      <c r="A1081" s="76"/>
      <c r="B1081" s="113"/>
      <c r="C1081" s="113"/>
      <c r="D1081" s="113"/>
      <c r="E1081" s="113"/>
      <c r="F1081" s="113"/>
      <c r="G1081" s="113"/>
      <c r="H1081" s="113"/>
      <c r="I1081" s="76"/>
      <c r="J1081" s="76"/>
      <c r="K1081" s="76"/>
      <c r="L1081" s="76"/>
      <c r="M1081" s="1"/>
      <c r="N1081" s="1"/>
      <c r="O1081" s="3"/>
      <c r="P1081" s="114"/>
    </row>
    <row r="1082" spans="1:16" ht="15.75" x14ac:dyDescent="0.2">
      <c r="A1082" s="115"/>
      <c r="B1082" s="432" t="s">
        <v>29</v>
      </c>
      <c r="C1082" s="432"/>
      <c r="D1082" s="432"/>
      <c r="E1082" s="116"/>
      <c r="F1082" s="116"/>
      <c r="G1082" s="116"/>
      <c r="H1082" s="115"/>
      <c r="I1082" s="116" t="s">
        <v>30</v>
      </c>
      <c r="J1082" s="115"/>
      <c r="K1082" s="116"/>
      <c r="L1082" s="116"/>
      <c r="M1082" s="116"/>
      <c r="N1082" s="116" t="s">
        <v>31</v>
      </c>
      <c r="O1082" s="116"/>
      <c r="P1082" s="117"/>
    </row>
    <row r="1083" spans="1:16" ht="15.75" x14ac:dyDescent="0.2">
      <c r="A1083" s="116"/>
      <c r="B1083" s="427" t="s">
        <v>225</v>
      </c>
      <c r="C1083" s="427"/>
      <c r="D1083" s="427"/>
      <c r="E1083" s="76"/>
      <c r="F1083" s="76"/>
      <c r="G1083" s="76"/>
      <c r="H1083" s="115"/>
      <c r="I1083" s="76" t="s">
        <v>278</v>
      </c>
      <c r="J1083" s="115"/>
      <c r="K1083" s="76"/>
      <c r="L1083" s="76"/>
      <c r="M1083" s="76"/>
      <c r="N1083" s="76" t="s">
        <v>220</v>
      </c>
      <c r="O1083" s="76"/>
      <c r="P1083" s="117"/>
    </row>
    <row r="1084" spans="1:16" ht="15.75" x14ac:dyDescent="0.2">
      <c r="A1084" s="427" t="s">
        <v>223</v>
      </c>
      <c r="B1084" s="427"/>
      <c r="C1084" s="427"/>
      <c r="D1084" s="427"/>
      <c r="E1084" s="427"/>
      <c r="F1084" s="76"/>
      <c r="G1084" s="76"/>
      <c r="H1084" s="115"/>
      <c r="I1084" s="76" t="s">
        <v>240</v>
      </c>
      <c r="J1084" s="115"/>
      <c r="K1084" s="76"/>
      <c r="L1084" s="76"/>
      <c r="M1084" s="76"/>
      <c r="N1084" s="76" t="s">
        <v>124</v>
      </c>
      <c r="O1084" s="76"/>
      <c r="P1084" s="117"/>
    </row>
    <row r="1085" spans="1:16" x14ac:dyDescent="0.2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</row>
    <row r="1086" spans="1:16" x14ac:dyDescent="0.2">
      <c r="A1086" s="467" t="s">
        <v>259</v>
      </c>
      <c r="B1086" s="467"/>
      <c r="C1086" s="467"/>
      <c r="D1086" s="467"/>
      <c r="E1086" s="467"/>
      <c r="F1086"/>
      <c r="G1086"/>
      <c r="H1086"/>
      <c r="I1086"/>
      <c r="J1086"/>
      <c r="K1086"/>
      <c r="L1086"/>
      <c r="M1086"/>
      <c r="N1086"/>
      <c r="O1086"/>
      <c r="P1086"/>
    </row>
    <row r="1091" spans="1:16" ht="15.75" x14ac:dyDescent="0.2">
      <c r="A1091" s="427" t="s">
        <v>180</v>
      </c>
      <c r="B1091" s="427"/>
      <c r="C1091" s="427"/>
      <c r="D1091" s="427"/>
      <c r="E1091" s="427"/>
      <c r="F1091" s="427"/>
      <c r="G1091" s="427"/>
      <c r="H1091" s="427"/>
      <c r="I1091" s="427"/>
      <c r="J1091" s="427"/>
      <c r="K1091" s="427"/>
      <c r="L1091" s="427"/>
      <c r="M1091" s="427"/>
      <c r="N1091" s="427"/>
      <c r="O1091" s="427"/>
      <c r="P1091" s="427"/>
    </row>
    <row r="1092" spans="1:16" ht="15.75" x14ac:dyDescent="0.2">
      <c r="A1092" s="427" t="s">
        <v>1</v>
      </c>
      <c r="B1092" s="427"/>
      <c r="C1092" s="427"/>
      <c r="D1092" s="427"/>
      <c r="E1092" s="427"/>
      <c r="F1092" s="427"/>
      <c r="G1092" s="427"/>
      <c r="H1092" s="427"/>
      <c r="I1092" s="427"/>
      <c r="J1092" s="427"/>
      <c r="K1092" s="427"/>
      <c r="L1092" s="427"/>
      <c r="M1092" s="427"/>
      <c r="N1092" s="427"/>
      <c r="O1092" s="427"/>
      <c r="P1092" s="427"/>
    </row>
    <row r="1093" spans="1:16" ht="15.75" x14ac:dyDescent="0.2">
      <c r="A1093" s="427"/>
      <c r="B1093" s="427"/>
      <c r="C1093" s="427"/>
      <c r="D1093" s="427"/>
      <c r="E1093" s="427"/>
      <c r="F1093" s="427"/>
      <c r="G1093" s="427"/>
      <c r="H1093" s="427"/>
      <c r="I1093" s="427"/>
      <c r="J1093" s="427"/>
      <c r="K1093" s="427"/>
      <c r="L1093" s="427"/>
      <c r="M1093" s="427"/>
      <c r="N1093" s="427"/>
      <c r="O1093" s="427"/>
      <c r="P1093" s="427"/>
    </row>
    <row r="1094" spans="1:16" ht="15.75" x14ac:dyDescent="0.2">
      <c r="A1094" s="455" t="s">
        <v>321</v>
      </c>
      <c r="B1094" s="455"/>
      <c r="C1094" s="455"/>
      <c r="D1094" s="455"/>
      <c r="E1094" s="455"/>
      <c r="F1094" s="455"/>
      <c r="G1094" s="455"/>
      <c r="H1094" s="455"/>
      <c r="I1094" s="455"/>
      <c r="J1094" s="455"/>
      <c r="K1094" s="455"/>
      <c r="L1094" s="455"/>
      <c r="M1094" s="455"/>
      <c r="N1094" s="455"/>
      <c r="O1094" s="455"/>
      <c r="P1094" s="455"/>
    </row>
    <row r="1095" spans="1:16" ht="15.75" x14ac:dyDescent="0.2">
      <c r="A1095" s="77"/>
      <c r="B1095" s="77"/>
      <c r="C1095" s="77"/>
      <c r="D1095" s="77"/>
      <c r="E1095" s="77"/>
      <c r="F1095" s="77"/>
      <c r="G1095" s="77"/>
      <c r="H1095" s="77"/>
      <c r="I1095" s="77"/>
      <c r="J1095" s="77"/>
      <c r="K1095" s="77"/>
      <c r="L1095" s="77"/>
      <c r="M1095" s="77"/>
      <c r="N1095" s="77"/>
      <c r="O1095" s="77"/>
      <c r="P1095" s="77"/>
    </row>
    <row r="1096" spans="1:16" ht="16.5" thickBot="1" x14ac:dyDescent="0.25">
      <c r="A1096" s="77"/>
      <c r="B1096" s="77"/>
      <c r="C1096" s="77"/>
      <c r="D1096" s="77"/>
      <c r="E1096" s="77"/>
      <c r="F1096" s="77"/>
      <c r="G1096" s="77"/>
      <c r="H1096" s="77"/>
      <c r="I1096" s="77"/>
      <c r="J1096" s="77"/>
      <c r="K1096" s="77"/>
      <c r="L1096" s="77"/>
      <c r="M1096" s="77"/>
      <c r="N1096" s="77"/>
      <c r="O1096" s="77"/>
      <c r="P1096" s="77"/>
    </row>
    <row r="1097" spans="1:16" ht="16.5" thickBot="1" x14ac:dyDescent="0.25">
      <c r="A1097" s="78" t="s">
        <v>2</v>
      </c>
      <c r="B1097" s="449" t="s">
        <v>126</v>
      </c>
      <c r="C1097" s="450"/>
      <c r="D1097" s="79" t="s">
        <v>3</v>
      </c>
      <c r="E1097" s="449">
        <v>2010</v>
      </c>
      <c r="F1097" s="451"/>
      <c r="G1097" s="451"/>
      <c r="H1097" s="450"/>
      <c r="I1097" s="79" t="s">
        <v>4</v>
      </c>
      <c r="J1097" s="80" t="s">
        <v>232</v>
      </c>
      <c r="K1097" s="80"/>
      <c r="L1097" s="80"/>
      <c r="M1097" s="80" t="s">
        <v>5</v>
      </c>
      <c r="N1097" s="449" t="s">
        <v>160</v>
      </c>
      <c r="O1097" s="451"/>
      <c r="P1097" s="452"/>
    </row>
    <row r="1098" spans="1:16" ht="16.5" thickBot="1" x14ac:dyDescent="0.25">
      <c r="A1098" s="77"/>
      <c r="B1098" s="77"/>
      <c r="C1098" s="77"/>
      <c r="D1098" s="77"/>
      <c r="E1098" s="77"/>
      <c r="F1098" s="77"/>
      <c r="G1098" s="77"/>
      <c r="H1098" s="77"/>
      <c r="I1098" s="77"/>
      <c r="J1098" s="77"/>
      <c r="K1098" s="77"/>
      <c r="L1098" s="77"/>
      <c r="M1098" s="77"/>
      <c r="N1098" s="77"/>
      <c r="O1098" s="77"/>
      <c r="P1098" s="77"/>
    </row>
    <row r="1099" spans="1:16" ht="16.5" thickBot="1" x14ac:dyDescent="0.25">
      <c r="A1099" s="78" t="s">
        <v>6</v>
      </c>
      <c r="B1099" s="449" t="s">
        <v>144</v>
      </c>
      <c r="C1099" s="450"/>
      <c r="D1099" s="79" t="s">
        <v>7</v>
      </c>
      <c r="E1099" s="449" t="s">
        <v>145</v>
      </c>
      <c r="F1099" s="451"/>
      <c r="G1099" s="451"/>
      <c r="H1099" s="450"/>
      <c r="I1099" s="79" t="s">
        <v>8</v>
      </c>
      <c r="J1099" s="80">
        <v>10</v>
      </c>
      <c r="K1099" s="80"/>
      <c r="L1099" s="80"/>
      <c r="M1099" s="80" t="s">
        <v>9</v>
      </c>
      <c r="N1099" s="80"/>
      <c r="O1099" s="196"/>
      <c r="P1099" s="197">
        <v>60</v>
      </c>
    </row>
    <row r="1100" spans="1:16" ht="16.5" thickBot="1" x14ac:dyDescent="0.25">
      <c r="A1100" s="77"/>
      <c r="B1100" s="77"/>
      <c r="C1100" s="77"/>
      <c r="D1100" s="77"/>
      <c r="E1100" s="77"/>
      <c r="F1100" s="77"/>
      <c r="G1100" s="77"/>
      <c r="H1100" s="77"/>
      <c r="I1100" s="77"/>
      <c r="J1100" s="77"/>
      <c r="K1100" s="77"/>
      <c r="L1100" s="77"/>
      <c r="M1100" s="77"/>
      <c r="N1100" s="77"/>
      <c r="O1100" s="77"/>
      <c r="P1100" s="77"/>
    </row>
    <row r="1101" spans="1:16" ht="16.5" thickBot="1" x14ac:dyDescent="0.25">
      <c r="A1101" s="453" t="s">
        <v>10</v>
      </c>
      <c r="B1101" s="454"/>
      <c r="C1101" s="449" t="s">
        <v>181</v>
      </c>
      <c r="D1101" s="451"/>
      <c r="E1101" s="451"/>
      <c r="F1101" s="451"/>
      <c r="G1101" s="451"/>
      <c r="H1101" s="451"/>
      <c r="I1101" s="451"/>
      <c r="J1101" s="451"/>
      <c r="K1101" s="451"/>
      <c r="L1101" s="451"/>
      <c r="M1101" s="451"/>
      <c r="N1101" s="451"/>
      <c r="O1101" s="451"/>
      <c r="P1101" s="452"/>
    </row>
    <row r="1102" spans="1:16" ht="16.5" thickBot="1" x14ac:dyDescent="0.25">
      <c r="A1102" s="77"/>
      <c r="B1102" s="77"/>
      <c r="C1102" s="77"/>
      <c r="D1102" s="77"/>
      <c r="E1102" s="77"/>
      <c r="F1102" s="77"/>
      <c r="G1102" s="77"/>
      <c r="H1102" s="77"/>
      <c r="I1102" s="77"/>
      <c r="J1102" s="77"/>
      <c r="K1102" s="77"/>
      <c r="L1102" s="77"/>
      <c r="M1102" s="77"/>
      <c r="N1102" s="77"/>
      <c r="O1102" s="77"/>
      <c r="P1102" s="77"/>
    </row>
    <row r="1103" spans="1:16" ht="16.5" thickBot="1" x14ac:dyDescent="0.25">
      <c r="A1103" s="453" t="s">
        <v>11</v>
      </c>
      <c r="B1103" s="454"/>
      <c r="C1103" s="449" t="s">
        <v>234</v>
      </c>
      <c r="D1103" s="451"/>
      <c r="E1103" s="451"/>
      <c r="F1103" s="451"/>
      <c r="G1103" s="451"/>
      <c r="H1103" s="451"/>
      <c r="I1103" s="451"/>
      <c r="J1103" s="451"/>
      <c r="K1103" s="451"/>
      <c r="L1103" s="451"/>
      <c r="M1103" s="451"/>
      <c r="N1103" s="451"/>
      <c r="O1103" s="451"/>
      <c r="P1103" s="452"/>
    </row>
    <row r="1104" spans="1:16" ht="16.5" thickBot="1" x14ac:dyDescent="0.25">
      <c r="A1104" s="81"/>
      <c r="B1104" s="81"/>
      <c r="C1104" s="81"/>
      <c r="D1104" s="81"/>
      <c r="E1104" s="81"/>
      <c r="F1104" s="81"/>
      <c r="G1104" s="81"/>
      <c r="H1104" s="81"/>
      <c r="I1104" s="81"/>
      <c r="J1104" s="81"/>
      <c r="K1104" s="81"/>
      <c r="L1104" s="81"/>
      <c r="M1104" s="81"/>
      <c r="N1104" s="81"/>
      <c r="O1104" s="81"/>
      <c r="P1104" s="81"/>
    </row>
    <row r="1105" spans="1:16" ht="16.5" thickBot="1" x14ac:dyDescent="0.25">
      <c r="A1105" s="441" t="s">
        <v>12</v>
      </c>
      <c r="B1105" s="443" t="s">
        <v>13</v>
      </c>
      <c r="C1105" s="434"/>
      <c r="D1105" s="444" t="s">
        <v>255</v>
      </c>
      <c r="E1105" s="446" t="s">
        <v>15</v>
      </c>
      <c r="F1105" s="447"/>
      <c r="G1105" s="447"/>
      <c r="H1105" s="447"/>
      <c r="I1105" s="448"/>
      <c r="J1105" s="444" t="s">
        <v>16</v>
      </c>
      <c r="K1105" s="444" t="s">
        <v>17</v>
      </c>
      <c r="L1105" s="446" t="s">
        <v>18</v>
      </c>
      <c r="M1105" s="447"/>
      <c r="N1105" s="448"/>
      <c r="O1105" s="435" t="s">
        <v>115</v>
      </c>
      <c r="P1105" s="436"/>
    </row>
    <row r="1106" spans="1:16" ht="32.25" thickBot="1" x14ac:dyDescent="0.25">
      <c r="A1106" s="442"/>
      <c r="B1106" s="82" t="s">
        <v>19</v>
      </c>
      <c r="C1106" s="83" t="s">
        <v>20</v>
      </c>
      <c r="D1106" s="445"/>
      <c r="E1106" s="84" t="s">
        <v>21</v>
      </c>
      <c r="F1106" s="84" t="s">
        <v>22</v>
      </c>
      <c r="G1106" s="85" t="s">
        <v>23</v>
      </c>
      <c r="H1106" s="119" t="s">
        <v>24</v>
      </c>
      <c r="I1106" s="86" t="s">
        <v>25</v>
      </c>
      <c r="J1106" s="445"/>
      <c r="K1106" s="445"/>
      <c r="L1106" s="194" t="s">
        <v>258</v>
      </c>
      <c r="M1106" s="85" t="s">
        <v>256</v>
      </c>
      <c r="N1106" s="83" t="s">
        <v>257</v>
      </c>
      <c r="O1106" s="437"/>
      <c r="P1106" s="438"/>
    </row>
    <row r="1107" spans="1:16" ht="15.75" x14ac:dyDescent="0.2">
      <c r="A1107" s="165">
        <v>45803</v>
      </c>
      <c r="B1107" s="166"/>
      <c r="C1107" s="166">
        <v>311368</v>
      </c>
      <c r="D1107" s="160"/>
      <c r="E1107" s="266"/>
      <c r="F1107" s="267"/>
      <c r="G1107" s="248"/>
      <c r="H1107" s="169"/>
      <c r="I1107" s="175"/>
      <c r="J1107" s="162"/>
      <c r="K1107" s="272"/>
      <c r="L1107" s="270"/>
      <c r="M1107" s="271"/>
      <c r="N1107" s="212"/>
      <c r="O1107" s="428"/>
      <c r="P1107" s="429"/>
    </row>
    <row r="1108" spans="1:16" ht="15.75" x14ac:dyDescent="0.2">
      <c r="A1108" s="165">
        <v>45821</v>
      </c>
      <c r="B1108" s="166">
        <v>311368</v>
      </c>
      <c r="C1108" s="166">
        <v>311763</v>
      </c>
      <c r="D1108" s="160">
        <f>+C1108-B1108</f>
        <v>395</v>
      </c>
      <c r="E1108" s="266" t="s">
        <v>601</v>
      </c>
      <c r="F1108" s="267" t="s">
        <v>585</v>
      </c>
      <c r="G1108" s="248">
        <v>29.288699999999999</v>
      </c>
      <c r="H1108" s="169">
        <v>23.9</v>
      </c>
      <c r="I1108" s="175">
        <f>G1108*H1108</f>
        <v>699.99992999999995</v>
      </c>
      <c r="J1108" s="162">
        <f>D1108/G1108</f>
        <v>13.486429920071565</v>
      </c>
      <c r="K1108" s="272">
        <v>45821</v>
      </c>
      <c r="L1108" s="270" t="s">
        <v>258</v>
      </c>
      <c r="M1108" s="271" t="s">
        <v>262</v>
      </c>
      <c r="N1108" s="212" t="s">
        <v>262</v>
      </c>
      <c r="O1108" s="428" t="s">
        <v>241</v>
      </c>
      <c r="P1108" s="429"/>
    </row>
    <row r="1109" spans="1:16" ht="15.75" x14ac:dyDescent="0.2">
      <c r="A1109" s="165"/>
      <c r="B1109" s="172"/>
      <c r="C1109" s="166"/>
      <c r="D1109" s="160">
        <f>+C1109-B1109</f>
        <v>0</v>
      </c>
      <c r="E1109" s="266"/>
      <c r="F1109" s="267"/>
      <c r="G1109" s="248"/>
      <c r="H1109" s="169"/>
      <c r="I1109" s="175">
        <f>G1109*H1109</f>
        <v>0</v>
      </c>
      <c r="J1109" s="162" t="e">
        <f>D1109/G1109</f>
        <v>#DIV/0!</v>
      </c>
      <c r="K1109" s="273"/>
      <c r="L1109" s="270"/>
      <c r="M1109" s="271"/>
      <c r="N1109" s="212"/>
      <c r="O1109" s="428"/>
      <c r="P1109" s="429"/>
    </row>
    <row r="1110" spans="1:16" ht="16.5" thickBot="1" x14ac:dyDescent="0.25">
      <c r="A1110" s="93"/>
      <c r="B1110" s="132"/>
      <c r="C1110" s="132"/>
      <c r="D1110" s="160">
        <f>+C1110-B1110</f>
        <v>0</v>
      </c>
      <c r="E1110" s="268"/>
      <c r="F1110" s="269"/>
      <c r="G1110" s="96"/>
      <c r="H1110" s="97"/>
      <c r="I1110" s="175">
        <f>G1110*H1110</f>
        <v>0</v>
      </c>
      <c r="J1110" s="162" t="e">
        <f>D1110/G1110</f>
        <v>#DIV/0!</v>
      </c>
      <c r="K1110" s="92"/>
      <c r="L1110" s="192"/>
      <c r="M1110" s="184"/>
      <c r="N1110" s="101"/>
      <c r="O1110" s="468"/>
      <c r="P1110" s="469"/>
    </row>
    <row r="1111" spans="1:16" ht="16.5" thickBot="1" x14ac:dyDescent="0.25">
      <c r="A1111" s="376" t="s">
        <v>28</v>
      </c>
      <c r="B1111" s="104"/>
      <c r="C1111" s="105"/>
      <c r="D1111" s="106">
        <f>SUM(D1107:D1110)</f>
        <v>395</v>
      </c>
      <c r="E1111" s="107"/>
      <c r="F1111" s="107"/>
      <c r="G1111" s="118">
        <f>SUM(G1107:G1110)</f>
        <v>29.288699999999999</v>
      </c>
      <c r="H1111" s="105"/>
      <c r="I1111" s="118">
        <f>SUM(I1107:I1110)</f>
        <v>699.99992999999995</v>
      </c>
      <c r="J1111" s="109">
        <f>D1111/G1111</f>
        <v>13.486429920071565</v>
      </c>
      <c r="K1111" s="110"/>
      <c r="L1111" s="193"/>
      <c r="M1111" s="111"/>
      <c r="N1111" s="112"/>
      <c r="O1111" s="430"/>
      <c r="P1111" s="431"/>
    </row>
    <row r="1112" spans="1:16" ht="15.75" x14ac:dyDescent="0.2">
      <c r="A1112" s="76"/>
      <c r="B1112" s="113"/>
      <c r="C1112" s="113"/>
      <c r="D1112" s="113"/>
      <c r="E1112" s="113"/>
      <c r="F1112" s="113"/>
      <c r="G1112" s="113"/>
      <c r="H1112" s="113"/>
      <c r="I1112" s="76"/>
      <c r="J1112" s="76"/>
      <c r="K1112" s="76"/>
      <c r="L1112" s="76"/>
      <c r="M1112" s="76"/>
      <c r="N1112" s="76"/>
      <c r="O1112" s="113"/>
      <c r="P1112" s="114"/>
    </row>
    <row r="1113" spans="1:16" ht="15.75" x14ac:dyDescent="0.2">
      <c r="A1113" s="76"/>
      <c r="B1113" s="113"/>
      <c r="C1113" s="113"/>
      <c r="D1113" s="113"/>
      <c r="E1113" s="113"/>
      <c r="F1113" s="113"/>
      <c r="G1113" s="113"/>
      <c r="H1113" s="113"/>
      <c r="I1113" s="76"/>
      <c r="J1113" s="76"/>
      <c r="K1113" s="76"/>
      <c r="L1113" s="76"/>
      <c r="M1113" s="76"/>
      <c r="N1113" s="76"/>
      <c r="O1113" s="113"/>
      <c r="P1113" s="114"/>
    </row>
    <row r="1114" spans="1:16" ht="15.75" x14ac:dyDescent="0.2">
      <c r="A1114" s="76"/>
      <c r="B1114" s="113"/>
      <c r="C1114" s="113"/>
      <c r="D1114" s="113"/>
      <c r="E1114" s="113"/>
      <c r="F1114" s="113"/>
      <c r="G1114" s="113"/>
      <c r="H1114" s="113"/>
      <c r="I1114" s="76"/>
      <c r="J1114" s="76"/>
      <c r="K1114" s="76"/>
      <c r="L1114" s="76"/>
      <c r="M1114" s="1"/>
      <c r="N1114" s="1"/>
      <c r="O1114" s="3"/>
      <c r="P1114" s="114"/>
    </row>
    <row r="1115" spans="1:16" ht="15.75" x14ac:dyDescent="0.2">
      <c r="A1115" s="115"/>
      <c r="B1115" s="432" t="s">
        <v>29</v>
      </c>
      <c r="C1115" s="432"/>
      <c r="D1115" s="432"/>
      <c r="E1115" s="116"/>
      <c r="F1115" s="116"/>
      <c r="G1115" s="116"/>
      <c r="H1115" s="115"/>
      <c r="I1115" s="116" t="s">
        <v>30</v>
      </c>
      <c r="J1115" s="115"/>
      <c r="K1115" s="116"/>
      <c r="L1115" s="116"/>
      <c r="M1115" s="116"/>
      <c r="N1115" s="116" t="s">
        <v>31</v>
      </c>
      <c r="O1115" s="116"/>
      <c r="P1115" s="117"/>
    </row>
    <row r="1116" spans="1:16" ht="15.75" x14ac:dyDescent="0.2">
      <c r="A1116" s="116"/>
      <c r="B1116" s="427" t="s">
        <v>225</v>
      </c>
      <c r="C1116" s="427"/>
      <c r="D1116" s="427"/>
      <c r="E1116" s="76"/>
      <c r="F1116" s="76"/>
      <c r="G1116" s="76"/>
      <c r="H1116" s="115"/>
      <c r="I1116" s="76" t="s">
        <v>278</v>
      </c>
      <c r="J1116" s="115"/>
      <c r="K1116" s="76"/>
      <c r="L1116" s="76"/>
      <c r="M1116" s="76"/>
      <c r="N1116" s="76" t="s">
        <v>220</v>
      </c>
      <c r="O1116" s="76"/>
      <c r="P1116" s="117"/>
    </row>
    <row r="1117" spans="1:16" ht="15.75" x14ac:dyDescent="0.2">
      <c r="A1117" s="427" t="s">
        <v>223</v>
      </c>
      <c r="B1117" s="427"/>
      <c r="C1117" s="427"/>
      <c r="D1117" s="427"/>
      <c r="E1117" s="427"/>
      <c r="F1117" s="76"/>
      <c r="G1117" s="76"/>
      <c r="H1117" s="115"/>
      <c r="I1117" s="76" t="s">
        <v>240</v>
      </c>
      <c r="J1117" s="115"/>
      <c r="K1117" s="76"/>
      <c r="L1117" s="76"/>
      <c r="M1117" s="76"/>
      <c r="N1117" s="76" t="s">
        <v>124</v>
      </c>
      <c r="O1117" s="76"/>
      <c r="P1117" s="117"/>
    </row>
    <row r="1118" spans="1:16" x14ac:dyDescent="0.2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</row>
    <row r="1119" spans="1:16" x14ac:dyDescent="0.2">
      <c r="A1119" s="467" t="s">
        <v>259</v>
      </c>
      <c r="B1119" s="467"/>
      <c r="C1119" s="467"/>
      <c r="D1119" s="467"/>
      <c r="E1119" s="467"/>
      <c r="F1119"/>
      <c r="G1119"/>
      <c r="H1119"/>
      <c r="I1119"/>
      <c r="J1119"/>
      <c r="K1119"/>
      <c r="L1119"/>
      <c r="M1119"/>
      <c r="N1119"/>
      <c r="O1119"/>
      <c r="P1119"/>
    </row>
    <row r="1126" spans="1:16" ht="15.75" x14ac:dyDescent="0.2">
      <c r="A1126" s="427" t="s">
        <v>180</v>
      </c>
      <c r="B1126" s="427"/>
      <c r="C1126" s="427"/>
      <c r="D1126" s="427"/>
      <c r="E1126" s="427"/>
      <c r="F1126" s="427"/>
      <c r="G1126" s="427"/>
      <c r="H1126" s="427"/>
      <c r="I1126" s="427"/>
      <c r="J1126" s="427"/>
      <c r="K1126" s="427"/>
      <c r="L1126" s="427"/>
      <c r="M1126" s="427"/>
      <c r="N1126" s="427"/>
      <c r="O1126" s="427"/>
      <c r="P1126" s="427"/>
    </row>
    <row r="1127" spans="1:16" ht="15.75" x14ac:dyDescent="0.2">
      <c r="A1127" s="427" t="s">
        <v>1</v>
      </c>
      <c r="B1127" s="427"/>
      <c r="C1127" s="427"/>
      <c r="D1127" s="427"/>
      <c r="E1127" s="427"/>
      <c r="F1127" s="427"/>
      <c r="G1127" s="427"/>
      <c r="H1127" s="427"/>
      <c r="I1127" s="427"/>
      <c r="J1127" s="427"/>
      <c r="K1127" s="427"/>
      <c r="L1127" s="427"/>
      <c r="M1127" s="427"/>
      <c r="N1127" s="427"/>
      <c r="O1127" s="427"/>
      <c r="P1127" s="427"/>
    </row>
    <row r="1128" spans="1:16" ht="15.75" x14ac:dyDescent="0.2">
      <c r="A1128" s="427"/>
      <c r="B1128" s="427"/>
      <c r="C1128" s="427"/>
      <c r="D1128" s="427"/>
      <c r="E1128" s="427"/>
      <c r="F1128" s="427"/>
      <c r="G1128" s="427"/>
      <c r="H1128" s="427"/>
      <c r="I1128" s="427"/>
      <c r="J1128" s="427"/>
      <c r="K1128" s="427"/>
      <c r="L1128" s="427"/>
      <c r="M1128" s="427"/>
      <c r="N1128" s="427"/>
      <c r="O1128" s="427"/>
      <c r="P1128" s="427"/>
    </row>
    <row r="1129" spans="1:16" ht="15.75" x14ac:dyDescent="0.2">
      <c r="A1129" s="455" t="s">
        <v>321</v>
      </c>
      <c r="B1129" s="455"/>
      <c r="C1129" s="455"/>
      <c r="D1129" s="455"/>
      <c r="E1129" s="455"/>
      <c r="F1129" s="455"/>
      <c r="G1129" s="455"/>
      <c r="H1129" s="455"/>
      <c r="I1129" s="455"/>
      <c r="J1129" s="455"/>
      <c r="K1129" s="455"/>
      <c r="L1129" s="455"/>
      <c r="M1129" s="455"/>
      <c r="N1129" s="455"/>
      <c r="O1129" s="455"/>
      <c r="P1129" s="455"/>
    </row>
    <row r="1130" spans="1:16" ht="15.75" x14ac:dyDescent="0.2">
      <c r="A1130" s="77"/>
      <c r="B1130" s="77"/>
      <c r="C1130" s="77"/>
      <c r="D1130" s="77"/>
      <c r="E1130" s="77"/>
      <c r="F1130" s="77"/>
      <c r="G1130" s="77"/>
      <c r="H1130" s="77"/>
      <c r="I1130" s="77"/>
      <c r="J1130" s="77"/>
      <c r="K1130" s="77"/>
      <c r="L1130" s="77"/>
      <c r="M1130" s="77"/>
      <c r="N1130" s="77"/>
      <c r="O1130" s="77"/>
      <c r="P1130" s="77"/>
    </row>
    <row r="1131" spans="1:16" ht="16.5" thickBot="1" x14ac:dyDescent="0.25">
      <c r="A1131" s="77"/>
      <c r="B1131" s="77"/>
      <c r="C1131" s="77"/>
      <c r="D1131" s="77"/>
      <c r="E1131" s="77"/>
      <c r="F1131" s="77"/>
      <c r="G1131" s="77"/>
      <c r="H1131" s="77"/>
      <c r="I1131" s="77"/>
      <c r="J1131" s="77"/>
      <c r="K1131" s="77"/>
      <c r="L1131" s="77"/>
      <c r="M1131" s="77"/>
      <c r="N1131" s="77"/>
      <c r="O1131" s="77"/>
      <c r="P1131" s="77"/>
    </row>
    <row r="1132" spans="1:16" ht="16.5" thickBot="1" x14ac:dyDescent="0.25">
      <c r="A1132" s="78" t="s">
        <v>2</v>
      </c>
      <c r="B1132" s="449" t="s">
        <v>126</v>
      </c>
      <c r="C1132" s="450"/>
      <c r="D1132" s="79" t="s">
        <v>3</v>
      </c>
      <c r="E1132" s="449">
        <v>2010</v>
      </c>
      <c r="F1132" s="451"/>
      <c r="G1132" s="451"/>
      <c r="H1132" s="450"/>
      <c r="I1132" s="79" t="s">
        <v>4</v>
      </c>
      <c r="J1132" s="80" t="s">
        <v>232</v>
      </c>
      <c r="K1132" s="80"/>
      <c r="L1132" s="80"/>
      <c r="M1132" s="80" t="s">
        <v>5</v>
      </c>
      <c r="N1132" s="449" t="s">
        <v>160</v>
      </c>
      <c r="O1132" s="451"/>
      <c r="P1132" s="452"/>
    </row>
    <row r="1133" spans="1:16" ht="16.5" thickBot="1" x14ac:dyDescent="0.25">
      <c r="A1133" s="77"/>
      <c r="B1133" s="77"/>
      <c r="C1133" s="77"/>
      <c r="D1133" s="77"/>
      <c r="E1133" s="77"/>
      <c r="F1133" s="77"/>
      <c r="G1133" s="77"/>
      <c r="H1133" s="77"/>
      <c r="I1133" s="77"/>
      <c r="J1133" s="77"/>
      <c r="K1133" s="77"/>
      <c r="L1133" s="77"/>
      <c r="M1133" s="77"/>
      <c r="N1133" s="77"/>
      <c r="O1133" s="77"/>
      <c r="P1133" s="77"/>
    </row>
    <row r="1134" spans="1:16" ht="16.5" thickBot="1" x14ac:dyDescent="0.25">
      <c r="A1134" s="78" t="s">
        <v>6</v>
      </c>
      <c r="B1134" s="449" t="s">
        <v>144</v>
      </c>
      <c r="C1134" s="450"/>
      <c r="D1134" s="79" t="s">
        <v>7</v>
      </c>
      <c r="E1134" s="449" t="s">
        <v>145</v>
      </c>
      <c r="F1134" s="451"/>
      <c r="G1134" s="451"/>
      <c r="H1134" s="450"/>
      <c r="I1134" s="79" t="s">
        <v>8</v>
      </c>
      <c r="J1134" s="80">
        <v>10</v>
      </c>
      <c r="K1134" s="80"/>
      <c r="L1134" s="80"/>
      <c r="M1134" s="80" t="s">
        <v>9</v>
      </c>
      <c r="N1134" s="80"/>
      <c r="O1134" s="196"/>
      <c r="P1134" s="197">
        <v>60</v>
      </c>
    </row>
    <row r="1135" spans="1:16" ht="16.5" thickBot="1" x14ac:dyDescent="0.25">
      <c r="A1135" s="77"/>
      <c r="B1135" s="77"/>
      <c r="C1135" s="77"/>
      <c r="D1135" s="77"/>
      <c r="E1135" s="77"/>
      <c r="F1135" s="77"/>
      <c r="G1135" s="77"/>
      <c r="H1135" s="77"/>
      <c r="I1135" s="77"/>
      <c r="J1135" s="77"/>
      <c r="K1135" s="77"/>
      <c r="L1135" s="77"/>
      <c r="M1135" s="77"/>
      <c r="N1135" s="77"/>
      <c r="O1135" s="77"/>
      <c r="P1135" s="77"/>
    </row>
    <row r="1136" spans="1:16" ht="16.5" thickBot="1" x14ac:dyDescent="0.25">
      <c r="A1136" s="453" t="s">
        <v>10</v>
      </c>
      <c r="B1136" s="454"/>
      <c r="C1136" s="449" t="s">
        <v>181</v>
      </c>
      <c r="D1136" s="451"/>
      <c r="E1136" s="451"/>
      <c r="F1136" s="451"/>
      <c r="G1136" s="451"/>
      <c r="H1136" s="451"/>
      <c r="I1136" s="451"/>
      <c r="J1136" s="451"/>
      <c r="K1136" s="451"/>
      <c r="L1136" s="451"/>
      <c r="M1136" s="451"/>
      <c r="N1136" s="451"/>
      <c r="O1136" s="451"/>
      <c r="P1136" s="452"/>
    </row>
    <row r="1137" spans="1:16" ht="16.5" thickBot="1" x14ac:dyDescent="0.25">
      <c r="A1137" s="77"/>
      <c r="B1137" s="77"/>
      <c r="C1137" s="77"/>
      <c r="D1137" s="77"/>
      <c r="E1137" s="77"/>
      <c r="F1137" s="77"/>
      <c r="G1137" s="77"/>
      <c r="H1137" s="77"/>
      <c r="I1137" s="77"/>
      <c r="J1137" s="77"/>
      <c r="K1137" s="77"/>
      <c r="L1137" s="77"/>
      <c r="M1137" s="77"/>
      <c r="N1137" s="77"/>
      <c r="O1137" s="77"/>
      <c r="P1137" s="77"/>
    </row>
    <row r="1138" spans="1:16" ht="16.5" thickBot="1" x14ac:dyDescent="0.25">
      <c r="A1138" s="453" t="s">
        <v>11</v>
      </c>
      <c r="B1138" s="454"/>
      <c r="C1138" s="449" t="s">
        <v>234</v>
      </c>
      <c r="D1138" s="451"/>
      <c r="E1138" s="451"/>
      <c r="F1138" s="451"/>
      <c r="G1138" s="451"/>
      <c r="H1138" s="451"/>
      <c r="I1138" s="451"/>
      <c r="J1138" s="451"/>
      <c r="K1138" s="451"/>
      <c r="L1138" s="451"/>
      <c r="M1138" s="451"/>
      <c r="N1138" s="451"/>
      <c r="O1138" s="451"/>
      <c r="P1138" s="452"/>
    </row>
    <row r="1139" spans="1:16" ht="16.5" thickBot="1" x14ac:dyDescent="0.25">
      <c r="A1139" s="81"/>
      <c r="B1139" s="81"/>
      <c r="C1139" s="81"/>
      <c r="D1139" s="81"/>
      <c r="E1139" s="81"/>
      <c r="F1139" s="81"/>
      <c r="G1139" s="81"/>
      <c r="H1139" s="81"/>
      <c r="I1139" s="81"/>
      <c r="J1139" s="81"/>
      <c r="K1139" s="81"/>
      <c r="L1139" s="81"/>
      <c r="M1139" s="81"/>
      <c r="N1139" s="81"/>
      <c r="O1139" s="81"/>
      <c r="P1139" s="81"/>
    </row>
    <row r="1140" spans="1:16" ht="16.5" thickBot="1" x14ac:dyDescent="0.25">
      <c r="A1140" s="441" t="s">
        <v>12</v>
      </c>
      <c r="B1140" s="443" t="s">
        <v>13</v>
      </c>
      <c r="C1140" s="434"/>
      <c r="D1140" s="444" t="s">
        <v>255</v>
      </c>
      <c r="E1140" s="446" t="s">
        <v>15</v>
      </c>
      <c r="F1140" s="447"/>
      <c r="G1140" s="447"/>
      <c r="H1140" s="447"/>
      <c r="I1140" s="448"/>
      <c r="J1140" s="444" t="s">
        <v>16</v>
      </c>
      <c r="K1140" s="444" t="s">
        <v>17</v>
      </c>
      <c r="L1140" s="446" t="s">
        <v>18</v>
      </c>
      <c r="M1140" s="447"/>
      <c r="N1140" s="448"/>
      <c r="O1140" s="435" t="s">
        <v>115</v>
      </c>
      <c r="P1140" s="436"/>
    </row>
    <row r="1141" spans="1:16" ht="32.25" thickBot="1" x14ac:dyDescent="0.25">
      <c r="A1141" s="442"/>
      <c r="B1141" s="82" t="s">
        <v>19</v>
      </c>
      <c r="C1141" s="83" t="s">
        <v>20</v>
      </c>
      <c r="D1141" s="445"/>
      <c r="E1141" s="84" t="s">
        <v>21</v>
      </c>
      <c r="F1141" s="84" t="s">
        <v>22</v>
      </c>
      <c r="G1141" s="85" t="s">
        <v>23</v>
      </c>
      <c r="H1141" s="119" t="s">
        <v>24</v>
      </c>
      <c r="I1141" s="86" t="s">
        <v>25</v>
      </c>
      <c r="J1141" s="445"/>
      <c r="K1141" s="445"/>
      <c r="L1141" s="194" t="s">
        <v>258</v>
      </c>
      <c r="M1141" s="85" t="s">
        <v>256</v>
      </c>
      <c r="N1141" s="83" t="s">
        <v>257</v>
      </c>
      <c r="O1141" s="437"/>
      <c r="P1141" s="438"/>
    </row>
    <row r="1142" spans="1:16" ht="15.75" x14ac:dyDescent="0.2">
      <c r="A1142" s="165">
        <v>45821</v>
      </c>
      <c r="B1142" s="166"/>
      <c r="C1142" s="166">
        <v>311763</v>
      </c>
      <c r="D1142" s="160"/>
      <c r="E1142" s="266"/>
      <c r="F1142" s="267"/>
      <c r="G1142" s="248"/>
      <c r="H1142" s="169"/>
      <c r="I1142" s="175"/>
      <c r="J1142" s="162"/>
      <c r="K1142" s="272"/>
      <c r="L1142" s="270"/>
      <c r="M1142" s="271"/>
      <c r="N1142" s="212"/>
      <c r="O1142" s="428"/>
      <c r="P1142" s="429"/>
    </row>
    <row r="1143" spans="1:16" ht="15.75" x14ac:dyDescent="0.2">
      <c r="A1143" s="165">
        <v>45827</v>
      </c>
      <c r="B1143" s="166">
        <v>311763</v>
      </c>
      <c r="C1143" s="166">
        <v>311771</v>
      </c>
      <c r="D1143" s="160">
        <f>+C1143-B1143</f>
        <v>8</v>
      </c>
      <c r="E1143" s="266" t="s">
        <v>616</v>
      </c>
      <c r="F1143" s="267" t="s">
        <v>615</v>
      </c>
      <c r="G1143" s="248">
        <v>23.097100000000001</v>
      </c>
      <c r="H1143" s="169">
        <v>23.99</v>
      </c>
      <c r="I1143" s="175">
        <f>G1143*H1143</f>
        <v>554.09942899999999</v>
      </c>
      <c r="J1143" s="162">
        <f>D1143/G1143</f>
        <v>0.346363829225314</v>
      </c>
      <c r="K1143" s="272">
        <v>45827</v>
      </c>
      <c r="L1143" s="270" t="s">
        <v>262</v>
      </c>
      <c r="M1143" s="271" t="s">
        <v>392</v>
      </c>
      <c r="N1143" s="212" t="s">
        <v>224</v>
      </c>
      <c r="O1143" s="428" t="s">
        <v>237</v>
      </c>
      <c r="P1143" s="429"/>
    </row>
    <row r="1144" spans="1:16" ht="15.75" x14ac:dyDescent="0.2">
      <c r="A1144" s="165"/>
      <c r="B1144" s="172"/>
      <c r="C1144" s="166"/>
      <c r="D1144" s="160">
        <f>+C1144-B1144</f>
        <v>0</v>
      </c>
      <c r="E1144" s="266"/>
      <c r="F1144" s="267"/>
      <c r="G1144" s="248"/>
      <c r="H1144" s="169"/>
      <c r="I1144" s="175"/>
      <c r="J1144" s="162" t="e">
        <f>D1144/G1144</f>
        <v>#DIV/0!</v>
      </c>
      <c r="K1144" s="273"/>
      <c r="L1144" s="270"/>
      <c r="M1144" s="271"/>
      <c r="N1144" s="212"/>
      <c r="O1144" s="428"/>
      <c r="P1144" s="429"/>
    </row>
    <row r="1145" spans="1:16" ht="16.5" thickBot="1" x14ac:dyDescent="0.25">
      <c r="A1145" s="93"/>
      <c r="B1145" s="132"/>
      <c r="C1145" s="132"/>
      <c r="D1145" s="160">
        <f>+C1145-B1145</f>
        <v>0</v>
      </c>
      <c r="E1145" s="268"/>
      <c r="F1145" s="269"/>
      <c r="G1145" s="96"/>
      <c r="H1145" s="97"/>
      <c r="I1145" s="175">
        <f>G1145*H1145</f>
        <v>0</v>
      </c>
      <c r="J1145" s="162" t="e">
        <f>D1145/G1145</f>
        <v>#DIV/0!</v>
      </c>
      <c r="K1145" s="92"/>
      <c r="L1145" s="192"/>
      <c r="M1145" s="184"/>
      <c r="N1145" s="101"/>
      <c r="O1145" s="468"/>
      <c r="P1145" s="469"/>
    </row>
    <row r="1146" spans="1:16" ht="16.5" thickBot="1" x14ac:dyDescent="0.25">
      <c r="A1146" s="395" t="s">
        <v>28</v>
      </c>
      <c r="B1146" s="104"/>
      <c r="C1146" s="105"/>
      <c r="D1146" s="106">
        <f>SUM(D1142:D1145)</f>
        <v>8</v>
      </c>
      <c r="E1146" s="107"/>
      <c r="F1146" s="107"/>
      <c r="G1146" s="118">
        <f>SUM(G1142:G1145)</f>
        <v>23.097100000000001</v>
      </c>
      <c r="H1146" s="105"/>
      <c r="I1146" s="118">
        <f>SUM(I1142:I1145)</f>
        <v>554.09942899999999</v>
      </c>
      <c r="J1146" s="109">
        <f>D1146/G1146</f>
        <v>0.346363829225314</v>
      </c>
      <c r="K1146" s="110"/>
      <c r="L1146" s="193"/>
      <c r="M1146" s="111"/>
      <c r="N1146" s="112"/>
      <c r="O1146" s="430"/>
      <c r="P1146" s="431"/>
    </row>
    <row r="1147" spans="1:16" ht="15.75" x14ac:dyDescent="0.2">
      <c r="A1147" s="76"/>
      <c r="B1147" s="113"/>
      <c r="C1147" s="113"/>
      <c r="D1147" s="113"/>
      <c r="E1147" s="113"/>
      <c r="F1147" s="113"/>
      <c r="G1147" s="113"/>
      <c r="H1147" s="113"/>
      <c r="I1147" s="76"/>
      <c r="J1147" s="76"/>
      <c r="K1147" s="76"/>
      <c r="L1147" s="76"/>
      <c r="M1147" s="76"/>
      <c r="N1147" s="76"/>
      <c r="O1147" s="113"/>
      <c r="P1147" s="114"/>
    </row>
    <row r="1148" spans="1:16" ht="15.75" x14ac:dyDescent="0.2">
      <c r="A1148" s="76"/>
      <c r="B1148" s="113"/>
      <c r="C1148" s="113"/>
      <c r="D1148" s="113"/>
      <c r="E1148" s="113"/>
      <c r="F1148" s="113"/>
      <c r="G1148" s="113"/>
      <c r="H1148" s="113"/>
      <c r="I1148" s="76"/>
      <c r="J1148" s="76"/>
      <c r="K1148" s="76"/>
      <c r="L1148" s="76"/>
      <c r="M1148" s="76"/>
      <c r="N1148" s="76"/>
      <c r="O1148" s="113"/>
      <c r="P1148" s="114"/>
    </row>
    <row r="1149" spans="1:16" ht="15.75" x14ac:dyDescent="0.2">
      <c r="A1149" s="76"/>
      <c r="B1149" s="113"/>
      <c r="C1149" s="113"/>
      <c r="D1149" s="113"/>
      <c r="E1149" s="113"/>
      <c r="F1149" s="113"/>
      <c r="G1149" s="113"/>
      <c r="H1149" s="113"/>
      <c r="I1149" s="76"/>
      <c r="J1149" s="76"/>
      <c r="K1149" s="76"/>
      <c r="L1149" s="76"/>
      <c r="M1149" s="1"/>
      <c r="N1149" s="1"/>
      <c r="O1149" s="3"/>
      <c r="P1149" s="114"/>
    </row>
    <row r="1150" spans="1:16" ht="15.75" x14ac:dyDescent="0.2">
      <c r="A1150" s="115"/>
      <c r="B1150" s="432" t="s">
        <v>29</v>
      </c>
      <c r="C1150" s="432"/>
      <c r="D1150" s="432"/>
      <c r="E1150" s="116"/>
      <c r="F1150" s="116"/>
      <c r="G1150" s="116"/>
      <c r="H1150" s="115"/>
      <c r="I1150" s="116" t="s">
        <v>30</v>
      </c>
      <c r="J1150" s="115"/>
      <c r="K1150" s="116"/>
      <c r="L1150" s="116"/>
      <c r="M1150" s="116"/>
      <c r="N1150" s="116" t="s">
        <v>31</v>
      </c>
      <c r="O1150" s="116"/>
      <c r="P1150" s="117"/>
    </row>
    <row r="1151" spans="1:16" ht="15.75" x14ac:dyDescent="0.2">
      <c r="A1151" s="116"/>
      <c r="B1151" s="427" t="s">
        <v>225</v>
      </c>
      <c r="C1151" s="427"/>
      <c r="D1151" s="427"/>
      <c r="E1151" s="76"/>
      <c r="F1151" s="76"/>
      <c r="G1151" s="76"/>
      <c r="H1151" s="115"/>
      <c r="I1151" s="76" t="s">
        <v>278</v>
      </c>
      <c r="J1151" s="115"/>
      <c r="K1151" s="76"/>
      <c r="L1151" s="76"/>
      <c r="M1151" s="76"/>
      <c r="N1151" s="76" t="s">
        <v>220</v>
      </c>
      <c r="O1151" s="76"/>
      <c r="P1151" s="117"/>
    </row>
    <row r="1152" spans="1:16" ht="15.75" x14ac:dyDescent="0.2">
      <c r="A1152" s="427" t="s">
        <v>223</v>
      </c>
      <c r="B1152" s="427"/>
      <c r="C1152" s="427"/>
      <c r="D1152" s="427"/>
      <c r="E1152" s="427"/>
      <c r="F1152" s="76"/>
      <c r="G1152" s="76"/>
      <c r="H1152" s="115"/>
      <c r="I1152" s="76" t="s">
        <v>240</v>
      </c>
      <c r="J1152" s="115"/>
      <c r="K1152" s="76"/>
      <c r="L1152" s="76"/>
      <c r="M1152" s="76"/>
      <c r="N1152" s="76" t="s">
        <v>124</v>
      </c>
      <c r="O1152" s="76"/>
      <c r="P1152" s="117"/>
    </row>
    <row r="1153" spans="1:16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</row>
    <row r="1154" spans="1:16" x14ac:dyDescent="0.2">
      <c r="A1154" s="467" t="s">
        <v>259</v>
      </c>
      <c r="B1154" s="467"/>
      <c r="C1154" s="467"/>
      <c r="D1154" s="467"/>
      <c r="E1154" s="467"/>
      <c r="F1154"/>
      <c r="G1154"/>
      <c r="H1154"/>
      <c r="I1154"/>
      <c r="J1154"/>
      <c r="K1154"/>
      <c r="L1154"/>
      <c r="M1154"/>
      <c r="N1154"/>
      <c r="O1154"/>
      <c r="P1154"/>
    </row>
    <row r="1160" spans="1:16" ht="15.75" x14ac:dyDescent="0.2">
      <c r="A1160" s="427" t="s">
        <v>180</v>
      </c>
      <c r="B1160" s="427"/>
      <c r="C1160" s="427"/>
      <c r="D1160" s="427"/>
      <c r="E1160" s="427"/>
      <c r="F1160" s="427"/>
      <c r="G1160" s="427"/>
      <c r="H1160" s="427"/>
      <c r="I1160" s="427"/>
      <c r="J1160" s="427"/>
      <c r="K1160" s="427"/>
      <c r="L1160" s="427"/>
      <c r="M1160" s="427"/>
      <c r="N1160" s="427"/>
      <c r="O1160" s="427"/>
      <c r="P1160" s="427"/>
    </row>
    <row r="1161" spans="1:16" ht="15.75" x14ac:dyDescent="0.2">
      <c r="A1161" s="427" t="s">
        <v>1</v>
      </c>
      <c r="B1161" s="427"/>
      <c r="C1161" s="427"/>
      <c r="D1161" s="427"/>
      <c r="E1161" s="427"/>
      <c r="F1161" s="427"/>
      <c r="G1161" s="427"/>
      <c r="H1161" s="427"/>
      <c r="I1161" s="427"/>
      <c r="J1161" s="427"/>
      <c r="K1161" s="427"/>
      <c r="L1161" s="427"/>
      <c r="M1161" s="427"/>
      <c r="N1161" s="427"/>
      <c r="O1161" s="427"/>
      <c r="P1161" s="427"/>
    </row>
    <row r="1162" spans="1:16" ht="15.75" x14ac:dyDescent="0.2">
      <c r="A1162" s="427"/>
      <c r="B1162" s="427"/>
      <c r="C1162" s="427"/>
      <c r="D1162" s="427"/>
      <c r="E1162" s="427"/>
      <c r="F1162" s="427"/>
      <c r="G1162" s="427"/>
      <c r="H1162" s="427"/>
      <c r="I1162" s="427"/>
      <c r="J1162" s="427"/>
      <c r="K1162" s="427"/>
      <c r="L1162" s="427"/>
      <c r="M1162" s="427"/>
      <c r="N1162" s="427"/>
      <c r="O1162" s="427"/>
      <c r="P1162" s="427"/>
    </row>
    <row r="1163" spans="1:16" ht="15.75" x14ac:dyDescent="0.2">
      <c r="A1163" s="455" t="s">
        <v>321</v>
      </c>
      <c r="B1163" s="455"/>
      <c r="C1163" s="455"/>
      <c r="D1163" s="455"/>
      <c r="E1163" s="455"/>
      <c r="F1163" s="455"/>
      <c r="G1163" s="455"/>
      <c r="H1163" s="455"/>
      <c r="I1163" s="455"/>
      <c r="J1163" s="455"/>
      <c r="K1163" s="455"/>
      <c r="L1163" s="455"/>
      <c r="M1163" s="455"/>
      <c r="N1163" s="455"/>
      <c r="O1163" s="455"/>
      <c r="P1163" s="455"/>
    </row>
    <row r="1164" spans="1:16" ht="15.75" x14ac:dyDescent="0.2">
      <c r="A1164" s="77"/>
      <c r="B1164" s="77"/>
      <c r="C1164" s="77"/>
      <c r="D1164" s="77"/>
      <c r="E1164" s="77"/>
      <c r="F1164" s="77"/>
      <c r="G1164" s="77"/>
      <c r="H1164" s="77"/>
      <c r="I1164" s="77"/>
      <c r="J1164" s="77"/>
      <c r="K1164" s="77"/>
      <c r="L1164" s="77"/>
      <c r="M1164" s="77"/>
      <c r="N1164" s="77"/>
      <c r="O1164" s="77"/>
      <c r="P1164" s="77"/>
    </row>
    <row r="1165" spans="1:16" ht="16.5" thickBot="1" x14ac:dyDescent="0.25">
      <c r="A1165" s="77"/>
      <c r="B1165" s="77"/>
      <c r="C1165" s="77"/>
      <c r="D1165" s="77"/>
      <c r="E1165" s="77"/>
      <c r="F1165" s="77"/>
      <c r="G1165" s="77"/>
      <c r="H1165" s="77"/>
      <c r="I1165" s="77"/>
      <c r="J1165" s="77"/>
      <c r="K1165" s="77"/>
      <c r="L1165" s="77"/>
      <c r="M1165" s="77"/>
      <c r="N1165" s="77"/>
      <c r="O1165" s="77"/>
      <c r="P1165" s="77"/>
    </row>
    <row r="1166" spans="1:16" ht="16.5" thickBot="1" x14ac:dyDescent="0.25">
      <c r="A1166" s="78" t="s">
        <v>2</v>
      </c>
      <c r="B1166" s="449" t="s">
        <v>126</v>
      </c>
      <c r="C1166" s="450"/>
      <c r="D1166" s="79" t="s">
        <v>3</v>
      </c>
      <c r="E1166" s="449">
        <v>2010</v>
      </c>
      <c r="F1166" s="451"/>
      <c r="G1166" s="451"/>
      <c r="H1166" s="450"/>
      <c r="I1166" s="79" t="s">
        <v>4</v>
      </c>
      <c r="J1166" s="80" t="s">
        <v>232</v>
      </c>
      <c r="K1166" s="80"/>
      <c r="L1166" s="80"/>
      <c r="M1166" s="80" t="s">
        <v>5</v>
      </c>
      <c r="N1166" s="449" t="s">
        <v>160</v>
      </c>
      <c r="O1166" s="451"/>
      <c r="P1166" s="452"/>
    </row>
    <row r="1167" spans="1:16" ht="16.5" thickBot="1" x14ac:dyDescent="0.25">
      <c r="A1167" s="77"/>
      <c r="B1167" s="77"/>
      <c r="C1167" s="77"/>
      <c r="D1167" s="77"/>
      <c r="E1167" s="77"/>
      <c r="F1167" s="77"/>
      <c r="G1167" s="77"/>
      <c r="H1167" s="77"/>
      <c r="I1167" s="77"/>
      <c r="J1167" s="77"/>
      <c r="K1167" s="77"/>
      <c r="L1167" s="77"/>
      <c r="M1167" s="77"/>
      <c r="N1167" s="77"/>
      <c r="O1167" s="77"/>
      <c r="P1167" s="77"/>
    </row>
    <row r="1168" spans="1:16" ht="16.5" thickBot="1" x14ac:dyDescent="0.25">
      <c r="A1168" s="78" t="s">
        <v>6</v>
      </c>
      <c r="B1168" s="449" t="s">
        <v>144</v>
      </c>
      <c r="C1168" s="450"/>
      <c r="D1168" s="79" t="s">
        <v>7</v>
      </c>
      <c r="E1168" s="449" t="s">
        <v>145</v>
      </c>
      <c r="F1168" s="451"/>
      <c r="G1168" s="451"/>
      <c r="H1168" s="450"/>
      <c r="I1168" s="79" t="s">
        <v>8</v>
      </c>
      <c r="J1168" s="80">
        <v>10</v>
      </c>
      <c r="K1168" s="80"/>
      <c r="L1168" s="80"/>
      <c r="M1168" s="80" t="s">
        <v>9</v>
      </c>
      <c r="N1168" s="80"/>
      <c r="O1168" s="196"/>
      <c r="P1168" s="197">
        <v>60</v>
      </c>
    </row>
    <row r="1169" spans="1:16" ht="16.5" thickBot="1" x14ac:dyDescent="0.25">
      <c r="A1169" s="77"/>
      <c r="B1169" s="77"/>
      <c r="C1169" s="77"/>
      <c r="D1169" s="77"/>
      <c r="E1169" s="77"/>
      <c r="F1169" s="77"/>
      <c r="G1169" s="77"/>
      <c r="H1169" s="77"/>
      <c r="I1169" s="77"/>
      <c r="J1169" s="77"/>
      <c r="K1169" s="77"/>
      <c r="L1169" s="77"/>
      <c r="M1169" s="77"/>
      <c r="N1169" s="77"/>
      <c r="O1169" s="77"/>
      <c r="P1169" s="77"/>
    </row>
    <row r="1170" spans="1:16" ht="16.5" thickBot="1" x14ac:dyDescent="0.25">
      <c r="A1170" s="453" t="s">
        <v>10</v>
      </c>
      <c r="B1170" s="454"/>
      <c r="C1170" s="449" t="s">
        <v>181</v>
      </c>
      <c r="D1170" s="451"/>
      <c r="E1170" s="451"/>
      <c r="F1170" s="451"/>
      <c r="G1170" s="451"/>
      <c r="H1170" s="451"/>
      <c r="I1170" s="451"/>
      <c r="J1170" s="451"/>
      <c r="K1170" s="451"/>
      <c r="L1170" s="451"/>
      <c r="M1170" s="451"/>
      <c r="N1170" s="451"/>
      <c r="O1170" s="451"/>
      <c r="P1170" s="452"/>
    </row>
    <row r="1171" spans="1:16" ht="16.5" thickBot="1" x14ac:dyDescent="0.25">
      <c r="A1171" s="77"/>
      <c r="B1171" s="77"/>
      <c r="C1171" s="77"/>
      <c r="D1171" s="77"/>
      <c r="E1171" s="77"/>
      <c r="F1171" s="77"/>
      <c r="G1171" s="77"/>
      <c r="H1171" s="77"/>
      <c r="I1171" s="77"/>
      <c r="J1171" s="77"/>
      <c r="K1171" s="77"/>
      <c r="L1171" s="77"/>
      <c r="M1171" s="77"/>
      <c r="N1171" s="77"/>
      <c r="O1171" s="77"/>
      <c r="P1171" s="77"/>
    </row>
    <row r="1172" spans="1:16" ht="16.5" thickBot="1" x14ac:dyDescent="0.25">
      <c r="A1172" s="453" t="s">
        <v>11</v>
      </c>
      <c r="B1172" s="454"/>
      <c r="C1172" s="449" t="s">
        <v>234</v>
      </c>
      <c r="D1172" s="451"/>
      <c r="E1172" s="451"/>
      <c r="F1172" s="451"/>
      <c r="G1172" s="451"/>
      <c r="H1172" s="451"/>
      <c r="I1172" s="451"/>
      <c r="J1172" s="451"/>
      <c r="K1172" s="451"/>
      <c r="L1172" s="451"/>
      <c r="M1172" s="451"/>
      <c r="N1172" s="451"/>
      <c r="O1172" s="451"/>
      <c r="P1172" s="452"/>
    </row>
    <row r="1173" spans="1:16" ht="16.5" thickBot="1" x14ac:dyDescent="0.25">
      <c r="A1173" s="81"/>
      <c r="B1173" s="81"/>
      <c r="C1173" s="81"/>
      <c r="D1173" s="81"/>
      <c r="E1173" s="81"/>
      <c r="F1173" s="81"/>
      <c r="G1173" s="81"/>
      <c r="H1173" s="81"/>
      <c r="I1173" s="81"/>
      <c r="J1173" s="81"/>
      <c r="K1173" s="81"/>
      <c r="L1173" s="81"/>
      <c r="M1173" s="81"/>
      <c r="N1173" s="81"/>
      <c r="O1173" s="81"/>
      <c r="P1173" s="81"/>
    </row>
    <row r="1174" spans="1:16" ht="16.5" thickBot="1" x14ac:dyDescent="0.25">
      <c r="A1174" s="441" t="s">
        <v>12</v>
      </c>
      <c r="B1174" s="443" t="s">
        <v>13</v>
      </c>
      <c r="C1174" s="434"/>
      <c r="D1174" s="444" t="s">
        <v>255</v>
      </c>
      <c r="E1174" s="446" t="s">
        <v>15</v>
      </c>
      <c r="F1174" s="447"/>
      <c r="G1174" s="447"/>
      <c r="H1174" s="447"/>
      <c r="I1174" s="448"/>
      <c r="J1174" s="444" t="s">
        <v>16</v>
      </c>
      <c r="K1174" s="444" t="s">
        <v>17</v>
      </c>
      <c r="L1174" s="446" t="s">
        <v>18</v>
      </c>
      <c r="M1174" s="447"/>
      <c r="N1174" s="448"/>
      <c r="O1174" s="435" t="s">
        <v>115</v>
      </c>
      <c r="P1174" s="436"/>
    </row>
    <row r="1175" spans="1:16" ht="32.25" thickBot="1" x14ac:dyDescent="0.25">
      <c r="A1175" s="442"/>
      <c r="B1175" s="82" t="s">
        <v>19</v>
      </c>
      <c r="C1175" s="83" t="s">
        <v>20</v>
      </c>
      <c r="D1175" s="445"/>
      <c r="E1175" s="84" t="s">
        <v>21</v>
      </c>
      <c r="F1175" s="84" t="s">
        <v>22</v>
      </c>
      <c r="G1175" s="85" t="s">
        <v>23</v>
      </c>
      <c r="H1175" s="119" t="s">
        <v>24</v>
      </c>
      <c r="I1175" s="86" t="s">
        <v>25</v>
      </c>
      <c r="J1175" s="445"/>
      <c r="K1175" s="445"/>
      <c r="L1175" s="194" t="s">
        <v>258</v>
      </c>
      <c r="M1175" s="85" t="s">
        <v>256</v>
      </c>
      <c r="N1175" s="83" t="s">
        <v>257</v>
      </c>
      <c r="O1175" s="437"/>
      <c r="P1175" s="438"/>
    </row>
    <row r="1176" spans="1:16" ht="15.75" x14ac:dyDescent="0.2">
      <c r="A1176" s="165">
        <v>45827</v>
      </c>
      <c r="B1176" s="166"/>
      <c r="C1176" s="166">
        <v>311771</v>
      </c>
      <c r="D1176" s="160"/>
      <c r="E1176" s="266"/>
      <c r="F1176" s="267"/>
      <c r="G1176" s="248"/>
      <c r="H1176" s="169"/>
      <c r="I1176" s="175"/>
      <c r="J1176" s="162"/>
      <c r="K1176" s="272"/>
      <c r="L1176" s="270"/>
      <c r="M1176" s="271"/>
      <c r="N1176" s="212"/>
      <c r="O1176" s="428"/>
      <c r="P1176" s="429"/>
    </row>
    <row r="1177" spans="1:16" ht="15.75" x14ac:dyDescent="0.2">
      <c r="A1177" s="165">
        <v>45834</v>
      </c>
      <c r="B1177" s="166">
        <v>311771</v>
      </c>
      <c r="C1177" s="166">
        <v>311978</v>
      </c>
      <c r="D1177" s="160">
        <f>+C1177-B1177</f>
        <v>207</v>
      </c>
      <c r="E1177" s="266" t="s">
        <v>632</v>
      </c>
      <c r="F1177" s="267" t="s">
        <v>627</v>
      </c>
      <c r="G1177" s="248">
        <v>32.173900000000003</v>
      </c>
      <c r="H1177" s="169">
        <v>24.1</v>
      </c>
      <c r="I1177" s="175">
        <f>G1177*H1177</f>
        <v>775.3909900000001</v>
      </c>
      <c r="J1177" s="162">
        <f>D1177/G1177</f>
        <v>6.4337863920755636</v>
      </c>
      <c r="K1177" s="272">
        <v>45834</v>
      </c>
      <c r="L1177" s="270" t="s">
        <v>258</v>
      </c>
      <c r="M1177" s="271" t="s">
        <v>262</v>
      </c>
      <c r="N1177" s="212" t="s">
        <v>262</v>
      </c>
      <c r="O1177" s="428" t="s">
        <v>468</v>
      </c>
      <c r="P1177" s="429"/>
    </row>
    <row r="1178" spans="1:16" ht="15.75" x14ac:dyDescent="0.2">
      <c r="A1178" s="165"/>
      <c r="B1178" s="172"/>
      <c r="C1178" s="166"/>
      <c r="D1178" s="160">
        <f>+C1178-B1178</f>
        <v>0</v>
      </c>
      <c r="E1178" s="266"/>
      <c r="F1178" s="267"/>
      <c r="G1178" s="248"/>
      <c r="H1178" s="169"/>
      <c r="I1178" s="175">
        <f>G1178*H1178</f>
        <v>0</v>
      </c>
      <c r="J1178" s="162" t="e">
        <f>D1178/G1178</f>
        <v>#DIV/0!</v>
      </c>
      <c r="K1178" s="273"/>
      <c r="L1178" s="270"/>
      <c r="M1178" s="271"/>
      <c r="N1178" s="212"/>
      <c r="O1178" s="428"/>
      <c r="P1178" s="429"/>
    </row>
    <row r="1179" spans="1:16" ht="16.5" thickBot="1" x14ac:dyDescent="0.25">
      <c r="A1179" s="93"/>
      <c r="B1179" s="132"/>
      <c r="C1179" s="132"/>
      <c r="D1179" s="160">
        <f>+C1179-B1179</f>
        <v>0</v>
      </c>
      <c r="E1179" s="268"/>
      <c r="F1179" s="269"/>
      <c r="G1179" s="96"/>
      <c r="H1179" s="97"/>
      <c r="I1179" s="175">
        <f>G1179*H1179</f>
        <v>0</v>
      </c>
      <c r="J1179" s="162" t="e">
        <f>D1179/G1179</f>
        <v>#DIV/0!</v>
      </c>
      <c r="K1179" s="92"/>
      <c r="L1179" s="192"/>
      <c r="M1179" s="184"/>
      <c r="N1179" s="101"/>
      <c r="O1179" s="468"/>
      <c r="P1179" s="469"/>
    </row>
    <row r="1180" spans="1:16" ht="16.5" thickBot="1" x14ac:dyDescent="0.25">
      <c r="A1180" s="412" t="s">
        <v>28</v>
      </c>
      <c r="B1180" s="104"/>
      <c r="C1180" s="105"/>
      <c r="D1180" s="106">
        <f>SUM(D1176:D1179)</f>
        <v>207</v>
      </c>
      <c r="E1180" s="107"/>
      <c r="F1180" s="107"/>
      <c r="G1180" s="118">
        <f>SUM(G1176:G1179)</f>
        <v>32.173900000000003</v>
      </c>
      <c r="H1180" s="105"/>
      <c r="I1180" s="118">
        <f>SUM(I1176:I1179)</f>
        <v>775.3909900000001</v>
      </c>
      <c r="J1180" s="109">
        <f>D1180/G1180</f>
        <v>6.4337863920755636</v>
      </c>
      <c r="K1180" s="110"/>
      <c r="L1180" s="193"/>
      <c r="M1180" s="111"/>
      <c r="N1180" s="112"/>
      <c r="O1180" s="430"/>
      <c r="P1180" s="431"/>
    </row>
    <row r="1181" spans="1:16" ht="15.75" x14ac:dyDescent="0.2">
      <c r="A1181" s="76"/>
      <c r="B1181" s="113"/>
      <c r="C1181" s="113"/>
      <c r="D1181" s="113"/>
      <c r="E1181" s="113"/>
      <c r="F1181" s="113"/>
      <c r="G1181" s="113"/>
      <c r="H1181" s="113"/>
      <c r="I1181" s="76"/>
      <c r="J1181" s="76"/>
      <c r="K1181" s="76"/>
      <c r="L1181" s="76"/>
      <c r="M1181" s="76"/>
      <c r="N1181" s="76"/>
      <c r="O1181" s="113"/>
      <c r="P1181" s="114"/>
    </row>
    <row r="1182" spans="1:16" ht="15.75" x14ac:dyDescent="0.2">
      <c r="A1182" s="76"/>
      <c r="B1182" s="113"/>
      <c r="C1182" s="113"/>
      <c r="D1182" s="113"/>
      <c r="E1182" s="113"/>
      <c r="F1182" s="113"/>
      <c r="G1182" s="113"/>
      <c r="H1182" s="113"/>
      <c r="I1182" s="76"/>
      <c r="J1182" s="76"/>
      <c r="K1182" s="76"/>
      <c r="L1182" s="76"/>
      <c r="M1182" s="76"/>
      <c r="N1182" s="76"/>
      <c r="O1182" s="113"/>
      <c r="P1182" s="114"/>
    </row>
    <row r="1183" spans="1:16" ht="15.75" x14ac:dyDescent="0.2">
      <c r="A1183" s="76"/>
      <c r="B1183" s="113"/>
      <c r="C1183" s="113"/>
      <c r="D1183" s="113"/>
      <c r="E1183" s="113"/>
      <c r="F1183" s="113"/>
      <c r="G1183" s="113"/>
      <c r="H1183" s="113"/>
      <c r="I1183" s="76"/>
      <c r="J1183" s="76"/>
      <c r="K1183" s="76"/>
      <c r="L1183" s="76"/>
      <c r="M1183" s="1"/>
      <c r="N1183" s="1"/>
      <c r="O1183" s="3"/>
      <c r="P1183" s="114"/>
    </row>
    <row r="1184" spans="1:16" ht="15.75" x14ac:dyDescent="0.2">
      <c r="A1184" s="115"/>
      <c r="B1184" s="432" t="s">
        <v>29</v>
      </c>
      <c r="C1184" s="432"/>
      <c r="D1184" s="432"/>
      <c r="E1184" s="116"/>
      <c r="F1184" s="116"/>
      <c r="G1184" s="116"/>
      <c r="H1184" s="115"/>
      <c r="I1184" s="116" t="s">
        <v>30</v>
      </c>
      <c r="J1184" s="115"/>
      <c r="K1184" s="116"/>
      <c r="L1184" s="116"/>
      <c r="M1184" s="116"/>
      <c r="N1184" s="116" t="s">
        <v>31</v>
      </c>
      <c r="O1184" s="116"/>
      <c r="P1184" s="117"/>
    </row>
    <row r="1185" spans="1:16" ht="15.75" x14ac:dyDescent="0.2">
      <c r="A1185" s="116"/>
      <c r="B1185" s="427" t="s">
        <v>225</v>
      </c>
      <c r="C1185" s="427"/>
      <c r="D1185" s="427"/>
      <c r="E1185" s="76"/>
      <c r="F1185" s="76"/>
      <c r="G1185" s="76"/>
      <c r="H1185" s="115"/>
      <c r="I1185" s="76" t="s">
        <v>278</v>
      </c>
      <c r="J1185" s="115"/>
      <c r="K1185" s="76"/>
      <c r="L1185" s="76"/>
      <c r="M1185" s="76"/>
      <c r="N1185" s="76" t="s">
        <v>220</v>
      </c>
      <c r="O1185" s="76"/>
      <c r="P1185" s="117"/>
    </row>
    <row r="1186" spans="1:16" ht="15.75" x14ac:dyDescent="0.2">
      <c r="A1186" s="427" t="s">
        <v>223</v>
      </c>
      <c r="B1186" s="427"/>
      <c r="C1186" s="427"/>
      <c r="D1186" s="427"/>
      <c r="E1186" s="427"/>
      <c r="F1186" s="76"/>
      <c r="G1186" s="76"/>
      <c r="H1186" s="115"/>
      <c r="I1186" s="76" t="s">
        <v>240</v>
      </c>
      <c r="J1186" s="115"/>
      <c r="K1186" s="76"/>
      <c r="L1186" s="76"/>
      <c r="M1186" s="76"/>
      <c r="N1186" s="76" t="s">
        <v>124</v>
      </c>
      <c r="O1186" s="76"/>
      <c r="P1186" s="117"/>
    </row>
    <row r="1187" spans="1:16" x14ac:dyDescent="0.2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</row>
    <row r="1188" spans="1:16" x14ac:dyDescent="0.2">
      <c r="A1188" s="467" t="s">
        <v>259</v>
      </c>
      <c r="B1188" s="467"/>
      <c r="C1188" s="467"/>
      <c r="D1188" s="467"/>
      <c r="E1188" s="467"/>
      <c r="F1188"/>
      <c r="G1188"/>
      <c r="H1188"/>
      <c r="I1188"/>
      <c r="J1188"/>
      <c r="K1188"/>
      <c r="L1188"/>
      <c r="M1188"/>
      <c r="N1188"/>
      <c r="O1188"/>
      <c r="P1188"/>
    </row>
    <row r="1193" spans="1:16" ht="15.75" x14ac:dyDescent="0.2">
      <c r="A1193" s="427" t="s">
        <v>125</v>
      </c>
      <c r="B1193" s="427"/>
      <c r="C1193" s="427"/>
      <c r="D1193" s="427"/>
      <c r="E1193" s="427"/>
      <c r="F1193" s="427"/>
      <c r="G1193" s="427"/>
      <c r="H1193" s="427"/>
      <c r="I1193" s="427"/>
      <c r="J1193" s="427"/>
      <c r="K1193" s="427"/>
      <c r="L1193" s="427"/>
      <c r="M1193" s="427"/>
      <c r="N1193" s="427"/>
      <c r="O1193" s="427"/>
    </row>
    <row r="1194" spans="1:16" ht="15.75" x14ac:dyDescent="0.2">
      <c r="A1194" s="427" t="s">
        <v>1</v>
      </c>
      <c r="B1194" s="427"/>
      <c r="C1194" s="427"/>
      <c r="D1194" s="427"/>
      <c r="E1194" s="427"/>
      <c r="F1194" s="427"/>
      <c r="G1194" s="427"/>
      <c r="H1194" s="427"/>
      <c r="I1194" s="427"/>
      <c r="J1194" s="427"/>
      <c r="K1194" s="427"/>
      <c r="L1194" s="427"/>
      <c r="M1194" s="427"/>
      <c r="N1194" s="427"/>
      <c r="O1194" s="427"/>
    </row>
    <row r="1195" spans="1:16" ht="15.75" x14ac:dyDescent="0.2">
      <c r="A1195" s="427"/>
      <c r="B1195" s="427"/>
      <c r="C1195" s="427"/>
      <c r="D1195" s="427"/>
      <c r="E1195" s="427"/>
      <c r="F1195" s="427"/>
      <c r="G1195" s="427"/>
      <c r="H1195" s="427"/>
      <c r="I1195" s="427"/>
      <c r="J1195" s="427"/>
      <c r="K1195" s="427"/>
      <c r="L1195" s="427"/>
      <c r="M1195" s="427"/>
      <c r="N1195" s="427"/>
      <c r="O1195" s="427"/>
    </row>
    <row r="1196" spans="1:16" ht="15.75" x14ac:dyDescent="0.2">
      <c r="A1196" s="455" t="s">
        <v>242</v>
      </c>
      <c r="B1196" s="455"/>
      <c r="C1196" s="455"/>
      <c r="D1196" s="455"/>
      <c r="E1196" s="455"/>
      <c r="F1196" s="455"/>
      <c r="G1196" s="455"/>
      <c r="H1196" s="455"/>
      <c r="I1196" s="455"/>
      <c r="J1196" s="455"/>
      <c r="K1196" s="455"/>
      <c r="L1196" s="455"/>
      <c r="M1196" s="455"/>
      <c r="N1196" s="455"/>
      <c r="O1196" s="455"/>
    </row>
    <row r="1197" spans="1:16" ht="15.75" x14ac:dyDescent="0.2">
      <c r="A1197" s="77"/>
      <c r="B1197" s="77"/>
      <c r="C1197" s="77"/>
      <c r="D1197" s="77"/>
      <c r="E1197" s="77"/>
      <c r="F1197" s="77"/>
      <c r="G1197" s="77"/>
      <c r="H1197" s="77"/>
      <c r="I1197" s="77"/>
      <c r="J1197" s="77"/>
      <c r="K1197" s="77"/>
      <c r="L1197" s="77"/>
      <c r="M1197" s="77"/>
      <c r="N1197" s="77"/>
      <c r="O1197" s="77"/>
    </row>
    <row r="1198" spans="1:16" ht="16.5" thickBot="1" x14ac:dyDescent="0.25">
      <c r="A1198" s="77"/>
      <c r="B1198" s="77"/>
      <c r="C1198" s="77"/>
      <c r="D1198" s="77"/>
      <c r="E1198" s="77"/>
      <c r="F1198" s="77"/>
      <c r="G1198" s="77"/>
      <c r="H1198" s="77"/>
      <c r="I1198" s="77"/>
      <c r="J1198" s="77"/>
      <c r="K1198" s="77"/>
      <c r="L1198" s="77"/>
      <c r="M1198" s="77"/>
      <c r="N1198" s="77"/>
      <c r="O1198" s="77"/>
    </row>
    <row r="1199" spans="1:16" ht="16.5" thickBot="1" x14ac:dyDescent="0.25">
      <c r="A1199" s="78" t="s">
        <v>2</v>
      </c>
      <c r="B1199" s="449" t="s">
        <v>146</v>
      </c>
      <c r="C1199" s="450"/>
      <c r="D1199" s="79" t="s">
        <v>3</v>
      </c>
      <c r="E1199" s="449">
        <v>2012</v>
      </c>
      <c r="F1199" s="451"/>
      <c r="G1199" s="451"/>
      <c r="H1199" s="450"/>
      <c r="I1199" s="79" t="s">
        <v>4</v>
      </c>
      <c r="J1199" s="80" t="s">
        <v>206</v>
      </c>
      <c r="K1199" s="80"/>
      <c r="L1199" s="80" t="s">
        <v>5</v>
      </c>
      <c r="M1199" s="449" t="s">
        <v>159</v>
      </c>
      <c r="N1199" s="451"/>
      <c r="O1199" s="452"/>
    </row>
    <row r="1200" spans="1:16" ht="16.5" thickBot="1" x14ac:dyDescent="0.25">
      <c r="A1200" s="77"/>
      <c r="B1200" s="77"/>
      <c r="C1200" s="77"/>
      <c r="D1200" s="77"/>
      <c r="E1200" s="77"/>
      <c r="F1200" s="77"/>
      <c r="G1200" s="77"/>
      <c r="H1200" s="77"/>
      <c r="I1200" s="77"/>
      <c r="J1200" s="77"/>
      <c r="K1200" s="77"/>
      <c r="L1200" s="77"/>
      <c r="M1200" s="77"/>
      <c r="N1200" s="77"/>
      <c r="O1200" s="77"/>
    </row>
    <row r="1201" spans="1:15" ht="16.5" thickBot="1" x14ac:dyDescent="0.25">
      <c r="A1201" s="78" t="s">
        <v>6</v>
      </c>
      <c r="B1201" s="449" t="s">
        <v>147</v>
      </c>
      <c r="C1201" s="450"/>
      <c r="D1201" s="79" t="s">
        <v>7</v>
      </c>
      <c r="E1201" s="449" t="s">
        <v>148</v>
      </c>
      <c r="F1201" s="451"/>
      <c r="G1201" s="451"/>
      <c r="H1201" s="450"/>
      <c r="I1201" s="79" t="s">
        <v>8</v>
      </c>
      <c r="J1201" s="80">
        <v>11</v>
      </c>
      <c r="K1201" s="80"/>
      <c r="L1201" s="80" t="s">
        <v>9</v>
      </c>
      <c r="M1201" s="449">
        <v>160</v>
      </c>
      <c r="N1201" s="451"/>
      <c r="O1201" s="452"/>
    </row>
    <row r="1202" spans="1:15" ht="16.5" thickBot="1" x14ac:dyDescent="0.25">
      <c r="A1202" s="77"/>
      <c r="B1202" s="77"/>
      <c r="C1202" s="77"/>
      <c r="D1202" s="77"/>
      <c r="E1202" s="77"/>
      <c r="F1202" s="77"/>
      <c r="G1202" s="77"/>
      <c r="H1202" s="77"/>
      <c r="I1202" s="77"/>
      <c r="J1202" s="77"/>
      <c r="K1202" s="77"/>
      <c r="L1202" s="77"/>
      <c r="M1202" s="77"/>
      <c r="N1202" s="77"/>
      <c r="O1202" s="77"/>
    </row>
    <row r="1203" spans="1:15" ht="16.5" thickBot="1" x14ac:dyDescent="0.25">
      <c r="A1203" s="453" t="s">
        <v>10</v>
      </c>
      <c r="B1203" s="454"/>
      <c r="C1203" s="449" t="s">
        <v>181</v>
      </c>
      <c r="D1203" s="451"/>
      <c r="E1203" s="451"/>
      <c r="F1203" s="451"/>
      <c r="G1203" s="451"/>
      <c r="H1203" s="451"/>
      <c r="I1203" s="451"/>
      <c r="J1203" s="451"/>
      <c r="K1203" s="451"/>
      <c r="L1203" s="451"/>
      <c r="M1203" s="451"/>
      <c r="N1203" s="451"/>
      <c r="O1203" s="452"/>
    </row>
    <row r="1204" spans="1:15" ht="16.5" thickBot="1" x14ac:dyDescent="0.25">
      <c r="A1204" s="77"/>
      <c r="B1204" s="77"/>
      <c r="C1204" s="77"/>
      <c r="D1204" s="77"/>
      <c r="E1204" s="77"/>
      <c r="F1204" s="77"/>
      <c r="G1204" s="77"/>
      <c r="H1204" s="77"/>
      <c r="I1204" s="77"/>
      <c r="J1204" s="77"/>
      <c r="K1204" s="77"/>
      <c r="L1204" s="77"/>
      <c r="M1204" s="77"/>
      <c r="N1204" s="77"/>
      <c r="O1204" s="77"/>
    </row>
    <row r="1205" spans="1:15" ht="16.5" thickBot="1" x14ac:dyDescent="0.25">
      <c r="A1205" s="453" t="s">
        <v>11</v>
      </c>
      <c r="B1205" s="454"/>
      <c r="C1205" s="449" t="s">
        <v>234</v>
      </c>
      <c r="D1205" s="451"/>
      <c r="E1205" s="451"/>
      <c r="F1205" s="451"/>
      <c r="G1205" s="451"/>
      <c r="H1205" s="451"/>
      <c r="I1205" s="451"/>
      <c r="J1205" s="451"/>
      <c r="K1205" s="451"/>
      <c r="L1205" s="451"/>
      <c r="M1205" s="451"/>
      <c r="N1205" s="451"/>
      <c r="O1205" s="452"/>
    </row>
    <row r="1206" spans="1:15" ht="16.5" thickBot="1" x14ac:dyDescent="0.25">
      <c r="A1206" s="81"/>
      <c r="B1206" s="81"/>
      <c r="C1206" s="81"/>
      <c r="D1206" s="81"/>
      <c r="E1206" s="81"/>
      <c r="F1206" s="81"/>
      <c r="G1206" s="81"/>
      <c r="H1206" s="81"/>
      <c r="I1206" s="81"/>
      <c r="J1206" s="81"/>
      <c r="K1206" s="81"/>
      <c r="L1206" s="81"/>
      <c r="M1206" s="81"/>
      <c r="N1206" s="81"/>
      <c r="O1206" s="81"/>
    </row>
    <row r="1207" spans="1:15" ht="16.5" thickBot="1" x14ac:dyDescent="0.25">
      <c r="A1207" s="441" t="s">
        <v>12</v>
      </c>
      <c r="B1207" s="443" t="s">
        <v>13</v>
      </c>
      <c r="C1207" s="434"/>
      <c r="D1207" s="444" t="s">
        <v>14</v>
      </c>
      <c r="E1207" s="446" t="s">
        <v>15</v>
      </c>
      <c r="F1207" s="447"/>
      <c r="G1207" s="447"/>
      <c r="H1207" s="447"/>
      <c r="I1207" s="448"/>
      <c r="J1207" s="444" t="s">
        <v>16</v>
      </c>
      <c r="K1207" s="444" t="s">
        <v>17</v>
      </c>
      <c r="L1207" s="433" t="s">
        <v>18</v>
      </c>
      <c r="M1207" s="434"/>
      <c r="N1207" s="435" t="s">
        <v>115</v>
      </c>
      <c r="O1207" s="436"/>
    </row>
    <row r="1208" spans="1:15" ht="32.25" thickBot="1" x14ac:dyDescent="0.25">
      <c r="A1208" s="442"/>
      <c r="B1208" s="82" t="s">
        <v>19</v>
      </c>
      <c r="C1208" s="83" t="s">
        <v>20</v>
      </c>
      <c r="D1208" s="445"/>
      <c r="E1208" s="84" t="s">
        <v>21</v>
      </c>
      <c r="F1208" s="84" t="s">
        <v>22</v>
      </c>
      <c r="G1208" s="85" t="s">
        <v>23</v>
      </c>
      <c r="H1208" s="119" t="s">
        <v>24</v>
      </c>
      <c r="I1208" s="86" t="s">
        <v>25</v>
      </c>
      <c r="J1208" s="445"/>
      <c r="K1208" s="445"/>
      <c r="L1208" s="87" t="s">
        <v>26</v>
      </c>
      <c r="M1208" s="88" t="s">
        <v>27</v>
      </c>
      <c r="N1208" s="437"/>
      <c r="O1208" s="438"/>
    </row>
    <row r="1209" spans="1:15" ht="15.75" x14ac:dyDescent="0.2">
      <c r="A1209" s="138">
        <v>45440</v>
      </c>
      <c r="B1209" s="139"/>
      <c r="C1209" s="139">
        <v>210948</v>
      </c>
      <c r="D1209" s="140"/>
      <c r="E1209" s="96"/>
      <c r="F1209" s="96"/>
      <c r="G1209" s="141"/>
      <c r="H1209" s="142"/>
      <c r="I1209" s="173"/>
      <c r="J1209" s="143"/>
      <c r="K1209" s="144"/>
      <c r="L1209" s="146"/>
      <c r="M1209" s="146"/>
      <c r="N1209" s="428"/>
      <c r="O1209" s="429"/>
    </row>
    <row r="1210" spans="1:15" ht="15.75" x14ac:dyDescent="0.2">
      <c r="A1210" s="138">
        <v>45462</v>
      </c>
      <c r="B1210" s="139">
        <v>210948</v>
      </c>
      <c r="C1210" s="139">
        <v>211183</v>
      </c>
      <c r="D1210" s="140">
        <f>+C1210-B1210</f>
        <v>235</v>
      </c>
      <c r="E1210" s="96" t="s">
        <v>253</v>
      </c>
      <c r="F1210" s="96" t="s">
        <v>251</v>
      </c>
      <c r="G1210" s="141">
        <v>150.6139</v>
      </c>
      <c r="H1210" s="142">
        <v>25.2</v>
      </c>
      <c r="I1210" s="173">
        <f>H1210*G1210</f>
        <v>3795.47028</v>
      </c>
      <c r="J1210" s="143">
        <f>D1210/G1210</f>
        <v>1.5602809568041196</v>
      </c>
      <c r="K1210" s="144">
        <v>45462</v>
      </c>
      <c r="L1210" s="146" t="s">
        <v>156</v>
      </c>
      <c r="M1210" s="146" t="s">
        <v>252</v>
      </c>
      <c r="N1210" s="428" t="s">
        <v>247</v>
      </c>
      <c r="O1210" s="429"/>
    </row>
    <row r="1211" spans="1:15" ht="15.75" x14ac:dyDescent="0.2">
      <c r="A1211" s="138"/>
      <c r="B1211" s="139"/>
      <c r="C1211" s="139"/>
      <c r="D1211" s="140"/>
      <c r="E1211" s="96"/>
      <c r="F1211" s="96"/>
      <c r="G1211" s="141"/>
      <c r="H1211" s="142"/>
      <c r="I1211" s="173"/>
      <c r="J1211" s="143"/>
      <c r="K1211" s="144"/>
      <c r="L1211" s="146"/>
      <c r="M1211" s="146"/>
      <c r="N1211" s="439"/>
      <c r="O1211" s="440"/>
    </row>
    <row r="1212" spans="1:15" ht="15.75" x14ac:dyDescent="0.2">
      <c r="A1212" s="138"/>
      <c r="B1212" s="139"/>
      <c r="C1212" s="139"/>
      <c r="D1212" s="140"/>
      <c r="E1212" s="96"/>
      <c r="F1212" s="96"/>
      <c r="G1212" s="141"/>
      <c r="H1212" s="142"/>
      <c r="I1212" s="173"/>
      <c r="J1212" s="143"/>
      <c r="K1212" s="144"/>
      <c r="L1212" s="146"/>
      <c r="M1212" s="146"/>
      <c r="N1212" s="428"/>
      <c r="O1212" s="429"/>
    </row>
    <row r="1213" spans="1:15" ht="16.5" thickBot="1" x14ac:dyDescent="0.25">
      <c r="A1213" s="93"/>
      <c r="B1213" s="94"/>
      <c r="C1213" s="95"/>
      <c r="D1213" s="89"/>
      <c r="E1213" s="96"/>
      <c r="F1213" s="96"/>
      <c r="G1213" s="96"/>
      <c r="H1213" s="97"/>
      <c r="I1213" s="91"/>
      <c r="J1213" s="98"/>
      <c r="K1213" s="99"/>
      <c r="L1213" s="101"/>
      <c r="M1213" s="101"/>
      <c r="N1213" s="468"/>
      <c r="O1213" s="469"/>
    </row>
    <row r="1214" spans="1:15" ht="16.5" thickBot="1" x14ac:dyDescent="0.25">
      <c r="A1214" s="190" t="s">
        <v>28</v>
      </c>
      <c r="B1214" s="104"/>
      <c r="C1214" s="105"/>
      <c r="D1214" s="106">
        <f>SUM(D1209:D1213)</f>
        <v>235</v>
      </c>
      <c r="E1214" s="107"/>
      <c r="F1214" s="107"/>
      <c r="G1214" s="108">
        <f>SUM(G1209:G1213)</f>
        <v>150.6139</v>
      </c>
      <c r="H1214" s="105"/>
      <c r="I1214" s="108">
        <f>SUM(I1209:I1213)</f>
        <v>3795.47028</v>
      </c>
      <c r="J1214" s="109">
        <f>D1214/G1214</f>
        <v>1.5602809568041196</v>
      </c>
      <c r="K1214" s="110"/>
      <c r="L1214" s="111"/>
      <c r="M1214" s="112"/>
      <c r="N1214" s="430"/>
      <c r="O1214" s="431"/>
    </row>
    <row r="1215" spans="1:15" ht="15.75" x14ac:dyDescent="0.2">
      <c r="A1215" s="76"/>
      <c r="B1215" s="113"/>
      <c r="C1215" s="113"/>
      <c r="D1215" s="113"/>
      <c r="E1215" s="113"/>
      <c r="F1215" s="113"/>
      <c r="G1215" s="113"/>
      <c r="H1215" s="113"/>
      <c r="I1215" s="76"/>
      <c r="J1215" s="76"/>
      <c r="K1215" s="76"/>
      <c r="L1215" s="76"/>
      <c r="M1215" s="76"/>
      <c r="N1215" s="113"/>
      <c r="O1215" s="114"/>
    </row>
    <row r="1216" spans="1:15" ht="15.75" x14ac:dyDescent="0.2">
      <c r="A1216" s="76"/>
      <c r="B1216" s="113"/>
      <c r="C1216" s="113"/>
      <c r="D1216" s="113"/>
      <c r="E1216" s="113"/>
      <c r="F1216" s="113"/>
      <c r="G1216" s="113"/>
      <c r="H1216" s="113"/>
      <c r="I1216" s="76"/>
      <c r="J1216" s="76"/>
      <c r="K1216" s="76"/>
      <c r="L1216" s="76"/>
      <c r="M1216" s="76"/>
      <c r="N1216" s="113"/>
      <c r="O1216" s="114"/>
    </row>
    <row r="1217" spans="1:16" ht="15.75" x14ac:dyDescent="0.2">
      <c r="A1217" s="76"/>
      <c r="B1217" s="113"/>
      <c r="C1217" s="113"/>
      <c r="D1217" s="113"/>
      <c r="E1217" s="113"/>
      <c r="F1217" s="113"/>
      <c r="G1217" s="113"/>
      <c r="H1217" s="113"/>
      <c r="I1217" s="76"/>
      <c r="J1217" s="76"/>
      <c r="K1217" s="76"/>
      <c r="L1217" s="76"/>
      <c r="M1217" s="76"/>
      <c r="N1217" s="113"/>
      <c r="O1217" s="114"/>
    </row>
    <row r="1218" spans="1:16" ht="15.75" x14ac:dyDescent="0.2">
      <c r="A1218" s="115"/>
      <c r="B1218" s="432" t="s">
        <v>29</v>
      </c>
      <c r="C1218" s="432"/>
      <c r="D1218" s="432"/>
      <c r="E1218" s="116"/>
      <c r="F1218" s="116"/>
      <c r="G1218" s="116"/>
      <c r="H1218" s="115"/>
      <c r="I1218" s="116" t="s">
        <v>30</v>
      </c>
      <c r="J1218" s="115"/>
      <c r="K1218" s="116"/>
      <c r="L1218" s="116"/>
      <c r="M1218" s="116" t="s">
        <v>31</v>
      </c>
      <c r="N1218" s="116"/>
      <c r="O1218" s="117"/>
    </row>
    <row r="1219" spans="1:16" ht="15.75" x14ac:dyDescent="0.2">
      <c r="A1219" s="116"/>
      <c r="B1219" s="427" t="s">
        <v>225</v>
      </c>
      <c r="C1219" s="427"/>
      <c r="D1219" s="427"/>
      <c r="E1219" s="76"/>
      <c r="F1219" s="76"/>
      <c r="G1219" s="76"/>
      <c r="H1219" s="115"/>
      <c r="I1219" s="76" t="s">
        <v>238</v>
      </c>
      <c r="J1219" s="115"/>
      <c r="K1219" s="76"/>
      <c r="L1219" s="76"/>
      <c r="M1219" s="76" t="s">
        <v>220</v>
      </c>
      <c r="N1219" s="76"/>
      <c r="O1219" s="117"/>
    </row>
    <row r="1220" spans="1:16" ht="15.75" x14ac:dyDescent="0.2">
      <c r="A1220" s="427" t="s">
        <v>223</v>
      </c>
      <c r="B1220" s="427"/>
      <c r="C1220" s="427"/>
      <c r="D1220" s="427"/>
      <c r="E1220" s="427"/>
      <c r="F1220" s="76"/>
      <c r="G1220" s="76"/>
      <c r="H1220" s="115"/>
      <c r="I1220" s="76" t="s">
        <v>240</v>
      </c>
      <c r="J1220" s="115"/>
      <c r="K1220" s="76"/>
      <c r="L1220" s="76"/>
      <c r="M1220" s="76" t="s">
        <v>124</v>
      </c>
      <c r="N1220" s="76"/>
      <c r="O1220" s="117"/>
    </row>
    <row r="1224" spans="1:16" ht="15.75" x14ac:dyDescent="0.2">
      <c r="A1224" s="427" t="s">
        <v>180</v>
      </c>
      <c r="B1224" s="427"/>
      <c r="C1224" s="427"/>
      <c r="D1224" s="427"/>
      <c r="E1224" s="427"/>
      <c r="F1224" s="427"/>
      <c r="G1224" s="427"/>
      <c r="H1224" s="427"/>
      <c r="I1224" s="427"/>
      <c r="J1224" s="427"/>
      <c r="K1224" s="427"/>
      <c r="L1224" s="427"/>
      <c r="M1224" s="427"/>
      <c r="N1224" s="427"/>
      <c r="O1224" s="427"/>
      <c r="P1224" s="427"/>
    </row>
    <row r="1225" spans="1:16" ht="15.75" x14ac:dyDescent="0.2">
      <c r="A1225" s="427" t="s">
        <v>1</v>
      </c>
      <c r="B1225" s="427"/>
      <c r="C1225" s="427"/>
      <c r="D1225" s="427"/>
      <c r="E1225" s="427"/>
      <c r="F1225" s="427"/>
      <c r="G1225" s="427"/>
      <c r="H1225" s="427"/>
      <c r="I1225" s="427"/>
      <c r="J1225" s="427"/>
      <c r="K1225" s="427"/>
      <c r="L1225" s="427"/>
      <c r="M1225" s="427"/>
      <c r="N1225" s="427"/>
      <c r="O1225" s="427"/>
      <c r="P1225" s="427"/>
    </row>
    <row r="1226" spans="1:16" ht="15.75" x14ac:dyDescent="0.2">
      <c r="A1226" s="427"/>
      <c r="B1226" s="427"/>
      <c r="C1226" s="427"/>
      <c r="D1226" s="427"/>
      <c r="E1226" s="427"/>
      <c r="F1226" s="427"/>
      <c r="G1226" s="427"/>
      <c r="H1226" s="427"/>
      <c r="I1226" s="427"/>
      <c r="J1226" s="427"/>
      <c r="K1226" s="427"/>
      <c r="L1226" s="427"/>
      <c r="M1226" s="427"/>
      <c r="N1226" s="427"/>
      <c r="O1226" s="427"/>
      <c r="P1226" s="427"/>
    </row>
    <row r="1227" spans="1:16" ht="15.75" x14ac:dyDescent="0.2">
      <c r="A1227" s="455" t="s">
        <v>321</v>
      </c>
      <c r="B1227" s="455"/>
      <c r="C1227" s="455"/>
      <c r="D1227" s="455"/>
      <c r="E1227" s="455"/>
      <c r="F1227" s="455"/>
      <c r="G1227" s="455"/>
      <c r="H1227" s="455"/>
      <c r="I1227" s="455"/>
      <c r="J1227" s="455"/>
      <c r="K1227" s="455"/>
      <c r="L1227" s="455"/>
      <c r="M1227" s="455"/>
      <c r="N1227" s="455"/>
      <c r="O1227" s="455"/>
      <c r="P1227" s="455"/>
    </row>
    <row r="1228" spans="1:16" ht="15.75" x14ac:dyDescent="0.2">
      <c r="A1228" s="77"/>
      <c r="B1228" s="77"/>
      <c r="C1228" s="77"/>
      <c r="D1228" s="77"/>
      <c r="E1228" s="77"/>
      <c r="F1228" s="77"/>
      <c r="G1228" s="77"/>
      <c r="H1228" s="77"/>
      <c r="I1228" s="77"/>
      <c r="J1228" s="77"/>
      <c r="K1228" s="77"/>
      <c r="L1228" s="77"/>
      <c r="M1228" s="77"/>
      <c r="N1228" s="77"/>
      <c r="O1228" s="77"/>
      <c r="P1228" s="77"/>
    </row>
    <row r="1229" spans="1:16" ht="16.5" thickBot="1" x14ac:dyDescent="0.25">
      <c r="A1229" s="77"/>
      <c r="B1229" s="77"/>
      <c r="C1229" s="77"/>
      <c r="D1229" s="77"/>
      <c r="E1229" s="77"/>
      <c r="F1229" s="77"/>
      <c r="G1229" s="77"/>
      <c r="H1229" s="77"/>
      <c r="I1229" s="77"/>
      <c r="J1229" s="77"/>
      <c r="K1229" s="77"/>
      <c r="L1229" s="77"/>
      <c r="M1229" s="77"/>
      <c r="N1229" s="77"/>
      <c r="O1229" s="77"/>
      <c r="P1229" s="77"/>
    </row>
    <row r="1230" spans="1:16" ht="16.5" thickBot="1" x14ac:dyDescent="0.25">
      <c r="A1230" s="78" t="s">
        <v>2</v>
      </c>
      <c r="B1230" s="449" t="s">
        <v>146</v>
      </c>
      <c r="C1230" s="450"/>
      <c r="D1230" s="79" t="s">
        <v>3</v>
      </c>
      <c r="E1230" s="449">
        <v>2012</v>
      </c>
      <c r="F1230" s="451"/>
      <c r="G1230" s="451"/>
      <c r="H1230" s="450"/>
      <c r="I1230" s="79" t="s">
        <v>4</v>
      </c>
      <c r="J1230" s="80" t="s">
        <v>206</v>
      </c>
      <c r="K1230" s="80"/>
      <c r="L1230" s="80"/>
      <c r="M1230" s="80" t="s">
        <v>5</v>
      </c>
      <c r="N1230" s="449" t="s">
        <v>159</v>
      </c>
      <c r="O1230" s="451"/>
      <c r="P1230" s="452"/>
    </row>
    <row r="1231" spans="1:16" ht="16.5" thickBot="1" x14ac:dyDescent="0.25">
      <c r="A1231" s="77"/>
      <c r="B1231" s="77"/>
      <c r="C1231" s="77"/>
      <c r="D1231" s="77"/>
      <c r="E1231" s="77"/>
      <c r="F1231" s="77"/>
      <c r="G1231" s="77"/>
      <c r="H1231" s="77"/>
      <c r="I1231" s="77"/>
      <c r="J1231" s="77"/>
      <c r="K1231" s="77"/>
      <c r="L1231" s="77"/>
      <c r="M1231" s="77"/>
      <c r="N1231" s="77"/>
      <c r="O1231" s="77"/>
      <c r="P1231" s="77"/>
    </row>
    <row r="1232" spans="1:16" ht="16.5" thickBot="1" x14ac:dyDescent="0.25">
      <c r="A1232" s="78" t="s">
        <v>6</v>
      </c>
      <c r="B1232" s="449" t="s">
        <v>147</v>
      </c>
      <c r="C1232" s="450"/>
      <c r="D1232" s="79" t="s">
        <v>7</v>
      </c>
      <c r="E1232" s="449" t="s">
        <v>148</v>
      </c>
      <c r="F1232" s="451"/>
      <c r="G1232" s="451"/>
      <c r="H1232" s="450"/>
      <c r="I1232" s="79" t="s">
        <v>8</v>
      </c>
      <c r="J1232" s="80">
        <v>11</v>
      </c>
      <c r="K1232" s="80"/>
      <c r="L1232" s="80"/>
      <c r="M1232" s="80" t="s">
        <v>9</v>
      </c>
      <c r="N1232" s="80"/>
      <c r="O1232" s="196"/>
      <c r="P1232" s="197">
        <v>160</v>
      </c>
    </row>
    <row r="1233" spans="1:16" ht="16.5" thickBot="1" x14ac:dyDescent="0.25">
      <c r="A1233" s="77"/>
      <c r="B1233" s="77"/>
      <c r="C1233" s="77"/>
      <c r="D1233" s="77"/>
      <c r="E1233" s="77"/>
      <c r="F1233" s="77"/>
      <c r="G1233" s="77"/>
      <c r="H1233" s="77"/>
      <c r="I1233" s="77"/>
      <c r="J1233" s="77"/>
      <c r="K1233" s="77"/>
      <c r="L1233" s="77"/>
      <c r="M1233" s="77"/>
      <c r="N1233" s="77"/>
      <c r="O1233" s="77"/>
      <c r="P1233" s="77"/>
    </row>
    <row r="1234" spans="1:16" ht="16.5" thickBot="1" x14ac:dyDescent="0.25">
      <c r="A1234" s="453" t="s">
        <v>10</v>
      </c>
      <c r="B1234" s="454"/>
      <c r="C1234" s="449" t="s">
        <v>181</v>
      </c>
      <c r="D1234" s="451"/>
      <c r="E1234" s="451"/>
      <c r="F1234" s="451"/>
      <c r="G1234" s="451"/>
      <c r="H1234" s="451"/>
      <c r="I1234" s="451"/>
      <c r="J1234" s="451"/>
      <c r="K1234" s="451"/>
      <c r="L1234" s="451"/>
      <c r="M1234" s="451"/>
      <c r="N1234" s="451"/>
      <c r="O1234" s="451"/>
      <c r="P1234" s="452"/>
    </row>
    <row r="1235" spans="1:16" ht="16.5" thickBot="1" x14ac:dyDescent="0.25">
      <c r="A1235" s="77"/>
      <c r="B1235" s="77"/>
      <c r="C1235" s="77"/>
      <c r="D1235" s="77"/>
      <c r="E1235" s="77"/>
      <c r="F1235" s="77"/>
      <c r="G1235" s="77"/>
      <c r="H1235" s="77"/>
      <c r="I1235" s="77"/>
      <c r="J1235" s="77"/>
      <c r="K1235" s="77"/>
      <c r="L1235" s="77"/>
      <c r="M1235" s="77"/>
      <c r="N1235" s="77"/>
      <c r="O1235" s="77"/>
      <c r="P1235" s="77"/>
    </row>
    <row r="1236" spans="1:16" ht="16.5" thickBot="1" x14ac:dyDescent="0.25">
      <c r="A1236" s="453" t="s">
        <v>11</v>
      </c>
      <c r="B1236" s="454"/>
      <c r="C1236" s="449" t="s">
        <v>234</v>
      </c>
      <c r="D1236" s="451"/>
      <c r="E1236" s="451"/>
      <c r="F1236" s="451"/>
      <c r="G1236" s="451"/>
      <c r="H1236" s="451"/>
      <c r="I1236" s="451"/>
      <c r="J1236" s="451"/>
      <c r="K1236" s="451"/>
      <c r="L1236" s="451"/>
      <c r="M1236" s="451"/>
      <c r="N1236" s="451"/>
      <c r="O1236" s="451"/>
      <c r="P1236" s="452"/>
    </row>
    <row r="1237" spans="1:16" ht="16.5" thickBot="1" x14ac:dyDescent="0.25">
      <c r="A1237" s="81"/>
      <c r="B1237" s="81"/>
      <c r="C1237" s="81"/>
      <c r="D1237" s="81"/>
      <c r="E1237" s="81"/>
      <c r="F1237" s="81"/>
      <c r="G1237" s="81"/>
      <c r="H1237" s="81"/>
      <c r="I1237" s="81"/>
      <c r="J1237" s="81"/>
      <c r="K1237" s="81"/>
      <c r="L1237" s="81"/>
      <c r="M1237" s="81"/>
      <c r="N1237" s="81"/>
      <c r="O1237" s="81"/>
      <c r="P1237" s="81"/>
    </row>
    <row r="1238" spans="1:16" ht="16.5" thickBot="1" x14ac:dyDescent="0.25">
      <c r="A1238" s="441" t="s">
        <v>12</v>
      </c>
      <c r="B1238" s="443" t="s">
        <v>13</v>
      </c>
      <c r="C1238" s="434"/>
      <c r="D1238" s="444" t="s">
        <v>255</v>
      </c>
      <c r="E1238" s="446" t="s">
        <v>15</v>
      </c>
      <c r="F1238" s="447"/>
      <c r="G1238" s="447"/>
      <c r="H1238" s="447"/>
      <c r="I1238" s="448"/>
      <c r="J1238" s="444" t="s">
        <v>16</v>
      </c>
      <c r="K1238" s="444" t="s">
        <v>17</v>
      </c>
      <c r="L1238" s="446" t="s">
        <v>18</v>
      </c>
      <c r="M1238" s="447"/>
      <c r="N1238" s="448"/>
      <c r="O1238" s="435" t="s">
        <v>115</v>
      </c>
      <c r="P1238" s="436"/>
    </row>
    <row r="1239" spans="1:16" ht="32.25" thickBot="1" x14ac:dyDescent="0.25">
      <c r="A1239" s="442"/>
      <c r="B1239" s="82" t="s">
        <v>19</v>
      </c>
      <c r="C1239" s="83" t="s">
        <v>20</v>
      </c>
      <c r="D1239" s="445"/>
      <c r="E1239" s="84" t="s">
        <v>21</v>
      </c>
      <c r="F1239" s="84" t="s">
        <v>22</v>
      </c>
      <c r="G1239" s="85" t="s">
        <v>23</v>
      </c>
      <c r="H1239" s="119" t="s">
        <v>24</v>
      </c>
      <c r="I1239" s="86" t="s">
        <v>25</v>
      </c>
      <c r="J1239" s="445"/>
      <c r="K1239" s="445"/>
      <c r="L1239" s="194" t="s">
        <v>258</v>
      </c>
      <c r="M1239" s="85" t="s">
        <v>256</v>
      </c>
      <c r="N1239" s="83" t="s">
        <v>257</v>
      </c>
      <c r="O1239" s="437"/>
      <c r="P1239" s="438"/>
    </row>
    <row r="1240" spans="1:16" ht="15.75" x14ac:dyDescent="0.2">
      <c r="A1240" s="138">
        <v>45462</v>
      </c>
      <c r="B1240" s="139"/>
      <c r="C1240" s="139">
        <v>211183</v>
      </c>
      <c r="D1240" s="140"/>
      <c r="E1240" s="96"/>
      <c r="F1240" s="96"/>
      <c r="G1240" s="166"/>
      <c r="H1240" s="169"/>
      <c r="I1240" s="175"/>
      <c r="J1240" s="162"/>
      <c r="K1240" s="99"/>
      <c r="L1240" s="191"/>
      <c r="M1240" s="195"/>
      <c r="N1240" s="100"/>
      <c r="O1240" s="428"/>
      <c r="P1240" s="429"/>
    </row>
    <row r="1241" spans="1:16" ht="15.75" x14ac:dyDescent="0.2">
      <c r="A1241" s="165">
        <v>45819</v>
      </c>
      <c r="B1241" s="139">
        <v>211183</v>
      </c>
      <c r="C1241" s="139">
        <v>211187</v>
      </c>
      <c r="D1241" s="160">
        <f>+C1241-B1241</f>
        <v>4</v>
      </c>
      <c r="E1241" s="96" t="s">
        <v>604</v>
      </c>
      <c r="F1241" s="96" t="s">
        <v>595</v>
      </c>
      <c r="G1241" s="166">
        <v>80</v>
      </c>
      <c r="H1241" s="169">
        <v>24.7</v>
      </c>
      <c r="I1241" s="175">
        <f>G1241*H1241</f>
        <v>1976</v>
      </c>
      <c r="J1241" s="162">
        <f>D1241/G1241</f>
        <v>0.05</v>
      </c>
      <c r="K1241" s="99">
        <v>45819</v>
      </c>
      <c r="L1241" s="191" t="s">
        <v>262</v>
      </c>
      <c r="M1241" s="94" t="s">
        <v>392</v>
      </c>
      <c r="N1241" s="100" t="s">
        <v>605</v>
      </c>
      <c r="O1241" s="428" t="s">
        <v>237</v>
      </c>
      <c r="P1241" s="429"/>
    </row>
    <row r="1242" spans="1:16" ht="15.75" x14ac:dyDescent="0.2">
      <c r="A1242" s="165"/>
      <c r="B1242" s="172"/>
      <c r="C1242" s="166"/>
      <c r="D1242" s="160">
        <f>+C1242-B1242</f>
        <v>0</v>
      </c>
      <c r="E1242" s="96"/>
      <c r="F1242" s="96"/>
      <c r="G1242" s="166"/>
      <c r="H1242" s="169"/>
      <c r="I1242" s="175">
        <f>G1242*H1242</f>
        <v>0</v>
      </c>
      <c r="J1242" s="162" t="e">
        <f>D1242/G1242</f>
        <v>#DIV/0!</v>
      </c>
      <c r="K1242" s="99"/>
      <c r="L1242" s="191"/>
      <c r="M1242" s="94"/>
      <c r="N1242" s="100"/>
      <c r="O1242" s="428"/>
      <c r="P1242" s="429"/>
    </row>
    <row r="1243" spans="1:16" ht="15.75" x14ac:dyDescent="0.2">
      <c r="A1243" s="165"/>
      <c r="B1243" s="166"/>
      <c r="C1243" s="166"/>
      <c r="D1243" s="160"/>
      <c r="E1243" s="96"/>
      <c r="F1243" s="96"/>
      <c r="G1243" s="166"/>
      <c r="H1243" s="169"/>
      <c r="I1243" s="175"/>
      <c r="J1243" s="162"/>
      <c r="K1243" s="99"/>
      <c r="L1243" s="191"/>
      <c r="M1243" s="94"/>
      <c r="N1243" s="100"/>
      <c r="O1243" s="439"/>
      <c r="P1243" s="440"/>
    </row>
    <row r="1244" spans="1:16" ht="16.5" thickBot="1" x14ac:dyDescent="0.25">
      <c r="A1244" s="93"/>
      <c r="B1244" s="132"/>
      <c r="C1244" s="132"/>
      <c r="D1244" s="133"/>
      <c r="E1244" s="96"/>
      <c r="F1244" s="96"/>
      <c r="G1244" s="96"/>
      <c r="H1244" s="97"/>
      <c r="I1244" s="91"/>
      <c r="J1244" s="98"/>
      <c r="K1244" s="92"/>
      <c r="L1244" s="192"/>
      <c r="M1244" s="184"/>
      <c r="N1244" s="101"/>
      <c r="O1244" s="468"/>
      <c r="P1244" s="469"/>
    </row>
    <row r="1245" spans="1:16" ht="16.5" thickBot="1" x14ac:dyDescent="0.25">
      <c r="A1245" s="198" t="s">
        <v>28</v>
      </c>
      <c r="B1245" s="104"/>
      <c r="C1245" s="105"/>
      <c r="D1245" s="106">
        <f>SUM(D1240:D1244)</f>
        <v>4</v>
      </c>
      <c r="E1245" s="107"/>
      <c r="F1245" s="107"/>
      <c r="G1245" s="118">
        <f>SUM(G1240:G1244)</f>
        <v>80</v>
      </c>
      <c r="H1245" s="105"/>
      <c r="I1245" s="118">
        <f>SUM(I1240:I1244)</f>
        <v>1976</v>
      </c>
      <c r="J1245" s="109">
        <f>D1245/G1245</f>
        <v>0.05</v>
      </c>
      <c r="K1245" s="110"/>
      <c r="L1245" s="193"/>
      <c r="M1245" s="111"/>
      <c r="N1245" s="112"/>
      <c r="O1245" s="430"/>
      <c r="P1245" s="431"/>
    </row>
    <row r="1246" spans="1:16" ht="15.75" x14ac:dyDescent="0.2">
      <c r="A1246" s="76"/>
      <c r="B1246" s="113"/>
      <c r="C1246" s="113"/>
      <c r="D1246" s="113"/>
      <c r="E1246" s="113"/>
      <c r="F1246" s="113"/>
      <c r="G1246" s="113"/>
      <c r="H1246" s="113"/>
      <c r="I1246" s="76"/>
      <c r="J1246" s="76"/>
      <c r="K1246" s="76"/>
      <c r="L1246" s="76"/>
      <c r="M1246" s="76"/>
      <c r="N1246" s="76"/>
      <c r="O1246" s="113"/>
      <c r="P1246" s="114"/>
    </row>
    <row r="1247" spans="1:16" ht="15.75" x14ac:dyDescent="0.2">
      <c r="A1247" s="76"/>
      <c r="B1247" s="113"/>
      <c r="C1247" s="113"/>
      <c r="D1247" s="113"/>
      <c r="E1247" s="113"/>
      <c r="F1247" s="113"/>
      <c r="G1247" s="113"/>
      <c r="H1247" s="113"/>
      <c r="I1247" s="76"/>
      <c r="J1247" s="76"/>
      <c r="K1247" s="76"/>
      <c r="L1247" s="76"/>
      <c r="M1247" s="76"/>
      <c r="N1247" s="76"/>
      <c r="O1247" s="113"/>
      <c r="P1247" s="114"/>
    </row>
    <row r="1248" spans="1:16" ht="15.75" x14ac:dyDescent="0.2">
      <c r="A1248" s="76"/>
      <c r="B1248" s="113"/>
      <c r="C1248" s="113"/>
      <c r="D1248" s="113"/>
      <c r="E1248" s="113"/>
      <c r="F1248" s="113"/>
      <c r="G1248" s="113"/>
      <c r="H1248" s="113"/>
      <c r="I1248" s="76"/>
      <c r="J1248" s="76"/>
      <c r="K1248" s="76"/>
      <c r="L1248" s="76"/>
      <c r="M1248" s="1"/>
      <c r="N1248" s="1"/>
      <c r="O1248" s="3"/>
      <c r="P1248" s="114"/>
    </row>
    <row r="1249" spans="1:16" ht="15.75" x14ac:dyDescent="0.2">
      <c r="A1249" s="115"/>
      <c r="B1249" s="432" t="s">
        <v>29</v>
      </c>
      <c r="C1249" s="432"/>
      <c r="D1249" s="432"/>
      <c r="E1249" s="116"/>
      <c r="F1249" s="116"/>
      <c r="G1249" s="116"/>
      <c r="H1249" s="115"/>
      <c r="I1249" s="116" t="s">
        <v>30</v>
      </c>
      <c r="J1249" s="115"/>
      <c r="K1249" s="116"/>
      <c r="L1249" s="116"/>
      <c r="M1249" s="116"/>
      <c r="N1249" s="116" t="s">
        <v>31</v>
      </c>
      <c r="O1249" s="116"/>
      <c r="P1249" s="117"/>
    </row>
    <row r="1250" spans="1:16" ht="15.75" x14ac:dyDescent="0.2">
      <c r="A1250" s="116"/>
      <c r="B1250" s="427" t="s">
        <v>225</v>
      </c>
      <c r="C1250" s="427"/>
      <c r="D1250" s="427"/>
      <c r="E1250" s="76"/>
      <c r="F1250" s="76"/>
      <c r="G1250" s="76"/>
      <c r="H1250" s="115"/>
      <c r="I1250" s="76" t="s">
        <v>278</v>
      </c>
      <c r="J1250" s="115"/>
      <c r="K1250" s="76"/>
      <c r="L1250" s="76"/>
      <c r="M1250" s="76"/>
      <c r="N1250" s="76" t="s">
        <v>220</v>
      </c>
      <c r="O1250" s="76"/>
      <c r="P1250" s="117"/>
    </row>
    <row r="1251" spans="1:16" ht="15.75" x14ac:dyDescent="0.2">
      <c r="A1251" s="427" t="s">
        <v>223</v>
      </c>
      <c r="B1251" s="427"/>
      <c r="C1251" s="427"/>
      <c r="D1251" s="427"/>
      <c r="E1251" s="427"/>
      <c r="F1251" s="76"/>
      <c r="G1251" s="76"/>
      <c r="H1251" s="115"/>
      <c r="I1251" s="76" t="s">
        <v>240</v>
      </c>
      <c r="J1251" s="115"/>
      <c r="K1251" s="76"/>
      <c r="L1251" s="76"/>
      <c r="M1251" s="76"/>
      <c r="N1251" s="76" t="s">
        <v>124</v>
      </c>
      <c r="O1251" s="76"/>
      <c r="P1251" s="117"/>
    </row>
    <row r="1252" spans="1:16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</row>
    <row r="1253" spans="1:16" x14ac:dyDescent="0.2">
      <c r="A1253" s="467" t="s">
        <v>259</v>
      </c>
      <c r="B1253" s="467"/>
      <c r="C1253" s="467"/>
      <c r="D1253" s="467"/>
      <c r="E1253" s="467"/>
      <c r="F1253"/>
      <c r="G1253"/>
      <c r="H1253"/>
      <c r="I1253"/>
      <c r="J1253"/>
      <c r="K1253"/>
      <c r="L1253"/>
      <c r="M1253"/>
      <c r="N1253"/>
      <c r="O1253"/>
      <c r="P1253"/>
    </row>
    <row r="1257" spans="1:16" ht="15.75" x14ac:dyDescent="0.2">
      <c r="A1257" s="427" t="s">
        <v>125</v>
      </c>
      <c r="B1257" s="427"/>
      <c r="C1257" s="427"/>
      <c r="D1257" s="427"/>
      <c r="E1257" s="427"/>
      <c r="F1257" s="427"/>
      <c r="G1257" s="427"/>
      <c r="H1257" s="427"/>
      <c r="I1257" s="427"/>
      <c r="J1257" s="427"/>
      <c r="K1257" s="427"/>
      <c r="L1257" s="427"/>
      <c r="M1257" s="427"/>
      <c r="N1257" s="427"/>
      <c r="O1257" s="427"/>
    </row>
    <row r="1258" spans="1:16" ht="15.75" x14ac:dyDescent="0.2">
      <c r="A1258" s="427" t="s">
        <v>1</v>
      </c>
      <c r="B1258" s="427"/>
      <c r="C1258" s="427"/>
      <c r="D1258" s="427"/>
      <c r="E1258" s="427"/>
      <c r="F1258" s="427"/>
      <c r="G1258" s="427"/>
      <c r="H1258" s="427"/>
      <c r="I1258" s="427"/>
      <c r="J1258" s="427"/>
      <c r="K1258" s="427"/>
      <c r="L1258" s="427"/>
      <c r="M1258" s="427"/>
      <c r="N1258" s="427"/>
      <c r="O1258" s="427"/>
    </row>
    <row r="1259" spans="1:16" ht="15.75" x14ac:dyDescent="0.2">
      <c r="A1259" s="427"/>
      <c r="B1259" s="427"/>
      <c r="C1259" s="427"/>
      <c r="D1259" s="427"/>
      <c r="E1259" s="427"/>
      <c r="F1259" s="427"/>
      <c r="G1259" s="427"/>
      <c r="H1259" s="427"/>
      <c r="I1259" s="427"/>
      <c r="J1259" s="427"/>
      <c r="K1259" s="427"/>
      <c r="L1259" s="427"/>
      <c r="M1259" s="427"/>
      <c r="N1259" s="427"/>
      <c r="O1259" s="427"/>
    </row>
    <row r="1260" spans="1:16" ht="15.75" x14ac:dyDescent="0.2">
      <c r="A1260" s="455" t="s">
        <v>267</v>
      </c>
      <c r="B1260" s="455"/>
      <c r="C1260" s="455"/>
      <c r="D1260" s="455"/>
      <c r="E1260" s="455"/>
      <c r="F1260" s="455"/>
      <c r="G1260" s="455"/>
      <c r="H1260" s="455"/>
      <c r="I1260" s="455"/>
      <c r="J1260" s="455"/>
      <c r="K1260" s="455"/>
      <c r="L1260" s="455"/>
      <c r="M1260" s="455"/>
      <c r="N1260" s="455"/>
      <c r="O1260" s="455"/>
    </row>
    <row r="1261" spans="1:16" ht="15.75" x14ac:dyDescent="0.2">
      <c r="A1261" s="77"/>
      <c r="B1261" s="77"/>
      <c r="C1261" s="77"/>
      <c r="D1261" s="77"/>
      <c r="E1261" s="77"/>
      <c r="F1261" s="77"/>
      <c r="G1261" s="77"/>
      <c r="H1261" s="77"/>
      <c r="I1261" s="77"/>
      <c r="J1261" s="77"/>
      <c r="K1261" s="77"/>
      <c r="L1261" s="77"/>
      <c r="M1261" s="77"/>
      <c r="N1261" s="77"/>
      <c r="O1261" s="77"/>
    </row>
    <row r="1262" spans="1:16" ht="16.5" thickBot="1" x14ac:dyDescent="0.25">
      <c r="A1262" s="77"/>
      <c r="B1262" s="77"/>
      <c r="C1262" s="77"/>
      <c r="D1262" s="77"/>
      <c r="E1262" s="77"/>
      <c r="F1262" s="77"/>
      <c r="G1262" s="77"/>
      <c r="H1262" s="77"/>
      <c r="I1262" s="77"/>
      <c r="J1262" s="77"/>
      <c r="K1262" s="77"/>
      <c r="L1262" s="77"/>
      <c r="M1262" s="77"/>
      <c r="N1262" s="77"/>
      <c r="O1262" s="77"/>
    </row>
    <row r="1263" spans="1:16" ht="16.5" thickBot="1" x14ac:dyDescent="0.25">
      <c r="A1263" s="78" t="s">
        <v>2</v>
      </c>
      <c r="B1263" s="449" t="s">
        <v>149</v>
      </c>
      <c r="C1263" s="450"/>
      <c r="D1263" s="79" t="s">
        <v>3</v>
      </c>
      <c r="E1263" s="449">
        <v>2012</v>
      </c>
      <c r="F1263" s="451"/>
      <c r="G1263" s="451"/>
      <c r="H1263" s="450"/>
      <c r="I1263" s="79" t="s">
        <v>4</v>
      </c>
      <c r="J1263" s="80" t="s">
        <v>207</v>
      </c>
      <c r="K1263" s="80"/>
      <c r="L1263" s="80" t="s">
        <v>5</v>
      </c>
      <c r="M1263" s="515" t="s">
        <v>158</v>
      </c>
      <c r="N1263" s="451"/>
      <c r="O1263" s="451"/>
      <c r="P1263" s="452"/>
    </row>
    <row r="1264" spans="1:16" ht="16.5" thickBot="1" x14ac:dyDescent="0.25">
      <c r="A1264" s="77"/>
      <c r="B1264" s="77"/>
      <c r="C1264" s="77"/>
      <c r="D1264" s="77"/>
      <c r="E1264" s="77"/>
      <c r="F1264" s="77"/>
      <c r="G1264" s="77"/>
      <c r="H1264" s="77"/>
      <c r="I1264" s="77"/>
      <c r="J1264" s="77"/>
      <c r="K1264" s="77"/>
      <c r="L1264" s="77"/>
      <c r="M1264" s="77"/>
      <c r="N1264" s="77"/>
      <c r="O1264" s="77"/>
    </row>
    <row r="1265" spans="1:16" ht="16.5" thickBot="1" x14ac:dyDescent="0.25">
      <c r="A1265" s="78" t="s">
        <v>6</v>
      </c>
      <c r="B1265" s="449" t="s">
        <v>150</v>
      </c>
      <c r="C1265" s="450"/>
      <c r="D1265" s="79" t="s">
        <v>7</v>
      </c>
      <c r="E1265" s="449" t="s">
        <v>151</v>
      </c>
      <c r="F1265" s="451"/>
      <c r="G1265" s="451"/>
      <c r="H1265" s="450"/>
      <c r="I1265" s="79" t="s">
        <v>8</v>
      </c>
      <c r="J1265" s="80">
        <v>12</v>
      </c>
      <c r="K1265" s="80"/>
      <c r="L1265" s="449" t="s">
        <v>9</v>
      </c>
      <c r="M1265" s="451"/>
      <c r="N1265" s="515">
        <v>120</v>
      </c>
      <c r="O1265" s="451"/>
      <c r="P1265" s="452"/>
    </row>
    <row r="1266" spans="1:16" ht="16.5" thickBot="1" x14ac:dyDescent="0.25">
      <c r="A1266" s="77"/>
      <c r="B1266" s="77"/>
      <c r="C1266" s="77"/>
      <c r="D1266" s="77"/>
      <c r="E1266" s="77"/>
      <c r="F1266" s="77"/>
      <c r="G1266" s="77"/>
      <c r="H1266" s="77"/>
      <c r="I1266" s="77"/>
      <c r="J1266" s="77"/>
      <c r="K1266" s="77"/>
      <c r="L1266" s="77"/>
      <c r="M1266" s="77"/>
      <c r="N1266" s="77"/>
      <c r="O1266" s="77"/>
    </row>
    <row r="1267" spans="1:16" ht="16.5" thickBot="1" x14ac:dyDescent="0.25">
      <c r="A1267" s="453" t="s">
        <v>10</v>
      </c>
      <c r="B1267" s="514"/>
      <c r="C1267" s="515" t="s">
        <v>181</v>
      </c>
      <c r="D1267" s="451"/>
      <c r="E1267" s="451"/>
      <c r="F1267" s="451"/>
      <c r="G1267" s="451"/>
      <c r="H1267" s="451"/>
      <c r="I1267" s="451"/>
      <c r="J1267" s="451"/>
      <c r="K1267" s="451"/>
      <c r="L1267" s="451"/>
      <c r="M1267" s="451"/>
      <c r="N1267" s="451"/>
      <c r="O1267" s="451"/>
      <c r="P1267" s="452"/>
    </row>
    <row r="1268" spans="1:16" ht="16.5" thickBot="1" x14ac:dyDescent="0.25">
      <c r="A1268" s="77"/>
      <c r="B1268" s="77"/>
      <c r="C1268" s="77"/>
      <c r="D1268" s="77"/>
      <c r="E1268" s="77"/>
      <c r="F1268" s="77"/>
      <c r="G1268" s="77"/>
      <c r="H1268" s="77"/>
      <c r="I1268" s="77"/>
      <c r="J1268" s="77"/>
      <c r="K1268" s="77"/>
      <c r="L1268" s="77"/>
      <c r="M1268" s="77"/>
      <c r="N1268" s="77"/>
      <c r="O1268" s="77"/>
    </row>
    <row r="1269" spans="1:16" ht="16.5" thickBot="1" x14ac:dyDescent="0.25">
      <c r="A1269" s="453" t="s">
        <v>11</v>
      </c>
      <c r="B1269" s="514"/>
      <c r="C1269" s="515" t="s">
        <v>234</v>
      </c>
      <c r="D1269" s="451"/>
      <c r="E1269" s="451"/>
      <c r="F1269" s="451"/>
      <c r="G1269" s="451"/>
      <c r="H1269" s="451"/>
      <c r="I1269" s="451"/>
      <c r="J1269" s="451"/>
      <c r="K1269" s="451"/>
      <c r="L1269" s="451"/>
      <c r="M1269" s="451"/>
      <c r="N1269" s="451"/>
      <c r="O1269" s="451"/>
      <c r="P1269" s="452"/>
    </row>
    <row r="1270" spans="1:16" ht="16.5" thickBot="1" x14ac:dyDescent="0.25">
      <c r="A1270" s="81"/>
      <c r="B1270" s="81"/>
      <c r="C1270" s="81"/>
      <c r="D1270" s="81"/>
      <c r="E1270" s="81"/>
      <c r="F1270" s="81"/>
      <c r="G1270" s="81"/>
      <c r="H1270" s="81"/>
      <c r="I1270" s="81"/>
      <c r="J1270" s="81"/>
      <c r="K1270" s="81"/>
      <c r="L1270" s="81"/>
      <c r="M1270" s="81"/>
      <c r="N1270" s="81"/>
      <c r="O1270" s="81"/>
    </row>
    <row r="1271" spans="1:16" ht="16.5" thickBot="1" x14ac:dyDescent="0.25">
      <c r="A1271" s="441" t="s">
        <v>12</v>
      </c>
      <c r="B1271" s="443" t="s">
        <v>13</v>
      </c>
      <c r="C1271" s="434"/>
      <c r="D1271" s="444" t="s">
        <v>255</v>
      </c>
      <c r="E1271" s="446" t="s">
        <v>15</v>
      </c>
      <c r="F1271" s="447"/>
      <c r="G1271" s="447"/>
      <c r="H1271" s="447"/>
      <c r="I1271" s="448"/>
      <c r="J1271" s="444" t="s">
        <v>16</v>
      </c>
      <c r="K1271" s="444" t="s">
        <v>17</v>
      </c>
      <c r="L1271" s="446" t="s">
        <v>18</v>
      </c>
      <c r="M1271" s="447"/>
      <c r="N1271" s="448"/>
      <c r="O1271" s="435" t="s">
        <v>115</v>
      </c>
      <c r="P1271" s="436"/>
    </row>
    <row r="1272" spans="1:16" ht="32.25" thickBot="1" x14ac:dyDescent="0.25">
      <c r="A1272" s="442"/>
      <c r="B1272" s="82" t="s">
        <v>19</v>
      </c>
      <c r="C1272" s="83" t="s">
        <v>20</v>
      </c>
      <c r="D1272" s="445"/>
      <c r="E1272" s="84" t="s">
        <v>21</v>
      </c>
      <c r="F1272" s="84" t="s">
        <v>22</v>
      </c>
      <c r="G1272" s="85" t="s">
        <v>23</v>
      </c>
      <c r="H1272" s="119" t="s">
        <v>24</v>
      </c>
      <c r="I1272" s="86" t="s">
        <v>25</v>
      </c>
      <c r="J1272" s="445"/>
      <c r="K1272" s="445"/>
      <c r="L1272" s="194" t="s">
        <v>258</v>
      </c>
      <c r="M1272" s="85" t="s">
        <v>256</v>
      </c>
      <c r="N1272" s="83" t="s">
        <v>257</v>
      </c>
      <c r="O1272" s="437"/>
      <c r="P1272" s="438"/>
    </row>
    <row r="1273" spans="1:16" ht="15.75" x14ac:dyDescent="0.2">
      <c r="A1273" s="165">
        <v>45701</v>
      </c>
      <c r="B1273" s="166"/>
      <c r="C1273" s="166">
        <v>146910</v>
      </c>
      <c r="D1273" s="160"/>
      <c r="E1273" s="96"/>
      <c r="F1273" s="96"/>
      <c r="G1273" s="166"/>
      <c r="H1273" s="169"/>
      <c r="I1273" s="175"/>
      <c r="J1273" s="162"/>
      <c r="K1273" s="99"/>
      <c r="L1273" s="191"/>
      <c r="M1273" s="94"/>
      <c r="N1273" s="100"/>
      <c r="O1273" s="428"/>
      <c r="P1273" s="429"/>
    </row>
    <row r="1274" spans="1:16" ht="15.75" x14ac:dyDescent="0.2">
      <c r="A1274" s="165">
        <v>45712</v>
      </c>
      <c r="B1274" s="166">
        <v>146910</v>
      </c>
      <c r="C1274" s="166">
        <v>146974</v>
      </c>
      <c r="D1274" s="160">
        <f>+C1274-B1274</f>
        <v>64</v>
      </c>
      <c r="E1274" s="96" t="s">
        <v>283</v>
      </c>
      <c r="F1274" s="96" t="s">
        <v>280</v>
      </c>
      <c r="G1274" s="166">
        <v>37.735799999999998</v>
      </c>
      <c r="H1274" s="169">
        <v>26.5</v>
      </c>
      <c r="I1274" s="175">
        <f>G1274*H1274</f>
        <v>999.99869999999999</v>
      </c>
      <c r="J1274" s="162">
        <f>D1274/G1274</f>
        <v>1.6960022048028665</v>
      </c>
      <c r="K1274" s="99">
        <v>45712</v>
      </c>
      <c r="L1274" s="191" t="s">
        <v>262</v>
      </c>
      <c r="M1274" s="94" t="s">
        <v>269</v>
      </c>
      <c r="N1274" s="100" t="s">
        <v>236</v>
      </c>
      <c r="O1274" s="428" t="s">
        <v>237</v>
      </c>
      <c r="P1274" s="429"/>
    </row>
    <row r="1275" spans="1:16" ht="15.75" x14ac:dyDescent="0.2">
      <c r="A1275" s="165">
        <v>45714</v>
      </c>
      <c r="B1275" s="166">
        <v>146974</v>
      </c>
      <c r="C1275" s="166">
        <v>147201</v>
      </c>
      <c r="D1275" s="160">
        <f>+C1275-B1275</f>
        <v>227</v>
      </c>
      <c r="E1275" s="96" t="s">
        <v>284</v>
      </c>
      <c r="F1275" s="96" t="s">
        <v>282</v>
      </c>
      <c r="G1275" s="166">
        <v>37.735799999999998</v>
      </c>
      <c r="H1275" s="169">
        <v>26.5</v>
      </c>
      <c r="I1275" s="175">
        <f>G1275*H1275</f>
        <v>999.99869999999999</v>
      </c>
      <c r="J1275" s="162">
        <f>D1275/G1275</f>
        <v>6.0155078201601668</v>
      </c>
      <c r="K1275" s="99">
        <v>45714</v>
      </c>
      <c r="L1275" s="191" t="s">
        <v>262</v>
      </c>
      <c r="M1275" s="94" t="s">
        <v>269</v>
      </c>
      <c r="N1275" s="100" t="s">
        <v>236</v>
      </c>
      <c r="O1275" s="428" t="s">
        <v>270</v>
      </c>
      <c r="P1275" s="429"/>
    </row>
    <row r="1276" spans="1:16" ht="15.75" x14ac:dyDescent="0.2">
      <c r="A1276" s="165">
        <v>45715</v>
      </c>
      <c r="B1276" s="166">
        <v>147201</v>
      </c>
      <c r="C1276" s="166">
        <v>147518</v>
      </c>
      <c r="D1276" s="160">
        <f>+C1276-B1276</f>
        <v>317</v>
      </c>
      <c r="E1276" s="96" t="s">
        <v>285</v>
      </c>
      <c r="F1276" s="96" t="s">
        <v>281</v>
      </c>
      <c r="G1276" s="166">
        <v>18.867899999999999</v>
      </c>
      <c r="H1276" s="169">
        <v>26.5</v>
      </c>
      <c r="I1276" s="175">
        <f>G1276*H1276</f>
        <v>499.99934999999999</v>
      </c>
      <c r="J1276" s="162">
        <f>D1276/G1276</f>
        <v>16.801021841328396</v>
      </c>
      <c r="K1276" s="99">
        <v>45715</v>
      </c>
      <c r="L1276" s="191" t="s">
        <v>262</v>
      </c>
      <c r="M1276" s="94" t="s">
        <v>269</v>
      </c>
      <c r="N1276" s="100" t="s">
        <v>236</v>
      </c>
      <c r="O1276" s="428" t="s">
        <v>270</v>
      </c>
      <c r="P1276" s="429"/>
    </row>
    <row r="1277" spans="1:16" ht="15.75" x14ac:dyDescent="0.2">
      <c r="A1277" s="165">
        <v>45716</v>
      </c>
      <c r="B1277" s="166">
        <v>147518</v>
      </c>
      <c r="C1277" s="166">
        <v>147830</v>
      </c>
      <c r="D1277" s="160">
        <f>+C1277-B1277</f>
        <v>312</v>
      </c>
      <c r="E1277" s="96" t="s">
        <v>286</v>
      </c>
      <c r="F1277" s="96" t="s">
        <v>279</v>
      </c>
      <c r="G1277" s="166">
        <v>26.415099999999999</v>
      </c>
      <c r="H1277" s="169">
        <v>26.5</v>
      </c>
      <c r="I1277" s="175">
        <f>G1277*H1277</f>
        <v>700.00014999999996</v>
      </c>
      <c r="J1277" s="162">
        <f>D1277/G1277</f>
        <v>11.811426040408707</v>
      </c>
      <c r="K1277" s="99">
        <v>45716</v>
      </c>
      <c r="L1277" s="191" t="s">
        <v>262</v>
      </c>
      <c r="M1277" s="94" t="s">
        <v>269</v>
      </c>
      <c r="N1277" s="100" t="s">
        <v>236</v>
      </c>
      <c r="O1277" s="439" t="s">
        <v>271</v>
      </c>
      <c r="P1277" s="440"/>
    </row>
    <row r="1278" spans="1:16" ht="16.5" thickBot="1" x14ac:dyDescent="0.25">
      <c r="A1278" s="93"/>
      <c r="B1278" s="132"/>
      <c r="C1278" s="132"/>
      <c r="D1278" s="160">
        <f>+C1278-B1278</f>
        <v>0</v>
      </c>
      <c r="E1278" s="96"/>
      <c r="F1278" s="96"/>
      <c r="G1278" s="96"/>
      <c r="H1278" s="97"/>
      <c r="I1278" s="91"/>
      <c r="J1278" s="98"/>
      <c r="K1278" s="92"/>
      <c r="L1278" s="192"/>
      <c r="M1278" s="184"/>
      <c r="N1278" s="101"/>
      <c r="O1278" s="468"/>
      <c r="P1278" s="469"/>
    </row>
    <row r="1279" spans="1:16" ht="16.5" thickBot="1" x14ac:dyDescent="0.25">
      <c r="A1279" s="208" t="s">
        <v>28</v>
      </c>
      <c r="B1279" s="104"/>
      <c r="C1279" s="105"/>
      <c r="D1279" s="106">
        <f>SUM(D1273:D1278)</f>
        <v>920</v>
      </c>
      <c r="E1279" s="107"/>
      <c r="F1279" s="107"/>
      <c r="G1279" s="118">
        <f>SUM(G1273:G1278)</f>
        <v>120.75459999999998</v>
      </c>
      <c r="H1279" s="105"/>
      <c r="I1279" s="118">
        <f>SUM(I1273:I1278)</f>
        <v>3199.9968999999996</v>
      </c>
      <c r="J1279" s="109">
        <f>D1279/G1279</f>
        <v>7.6187573806712132</v>
      </c>
      <c r="K1279" s="110"/>
      <c r="L1279" s="193"/>
      <c r="M1279" s="111"/>
      <c r="N1279" s="112"/>
      <c r="O1279" s="430"/>
      <c r="P1279" s="431"/>
    </row>
    <row r="1280" spans="1:16" ht="15.75" x14ac:dyDescent="0.2">
      <c r="A1280" s="76"/>
      <c r="B1280" s="113"/>
      <c r="C1280" s="113"/>
      <c r="D1280" s="113"/>
      <c r="E1280" s="113"/>
      <c r="F1280" s="113"/>
      <c r="G1280" s="113"/>
      <c r="H1280" s="113"/>
      <c r="I1280" s="76"/>
      <c r="J1280" s="76"/>
      <c r="K1280" s="76"/>
      <c r="L1280" s="76"/>
      <c r="M1280" s="76"/>
      <c r="N1280" s="76"/>
      <c r="O1280" s="113"/>
      <c r="P1280" s="114"/>
    </row>
    <row r="1281" spans="1:15" ht="15.75" x14ac:dyDescent="0.2">
      <c r="A1281" s="76"/>
      <c r="B1281" s="113"/>
      <c r="C1281" s="113"/>
      <c r="D1281" s="113"/>
      <c r="E1281" s="113"/>
      <c r="G1281" s="113"/>
      <c r="H1281" s="113"/>
      <c r="I1281" s="76"/>
      <c r="J1281" s="76"/>
      <c r="K1281" s="76"/>
      <c r="L1281" s="76"/>
      <c r="M1281" s="76"/>
      <c r="N1281" s="113"/>
      <c r="O1281" s="114"/>
    </row>
    <row r="1282" spans="1:15" ht="15.75" x14ac:dyDescent="0.2">
      <c r="A1282" s="76"/>
      <c r="B1282" s="113"/>
      <c r="C1282" s="113"/>
      <c r="D1282" s="113"/>
      <c r="E1282" s="113"/>
      <c r="G1282" s="113"/>
      <c r="H1282" s="113"/>
      <c r="I1282" s="76"/>
      <c r="J1282" s="76"/>
      <c r="K1282" s="76"/>
      <c r="L1282" s="76"/>
      <c r="M1282" s="76"/>
      <c r="N1282" s="113"/>
      <c r="O1282" s="114"/>
    </row>
    <row r="1283" spans="1:15" ht="15.75" x14ac:dyDescent="0.2">
      <c r="A1283" s="115"/>
      <c r="B1283" s="432" t="s">
        <v>29</v>
      </c>
      <c r="C1283" s="432"/>
      <c r="D1283" s="432"/>
      <c r="E1283" s="116"/>
      <c r="F1283" s="116"/>
      <c r="G1283" s="116"/>
      <c r="H1283" s="115"/>
      <c r="I1283" s="116" t="s">
        <v>30</v>
      </c>
      <c r="J1283" s="115"/>
      <c r="K1283" s="116"/>
      <c r="L1283" s="116"/>
      <c r="M1283" s="116" t="s">
        <v>31</v>
      </c>
      <c r="N1283" s="116"/>
      <c r="O1283" s="117"/>
    </row>
    <row r="1284" spans="1:15" ht="15.75" x14ac:dyDescent="0.2">
      <c r="A1284" s="115"/>
      <c r="B1284" s="432" t="s">
        <v>225</v>
      </c>
      <c r="C1284" s="432"/>
      <c r="D1284" s="432"/>
      <c r="E1284" s="76"/>
      <c r="F1284" s="76"/>
      <c r="G1284" s="76"/>
      <c r="H1284" s="115"/>
      <c r="I1284" s="76" t="s">
        <v>278</v>
      </c>
      <c r="J1284" s="115"/>
      <c r="K1284" s="76"/>
      <c r="L1284" s="76"/>
      <c r="M1284" s="116" t="s">
        <v>220</v>
      </c>
      <c r="N1284" s="76"/>
      <c r="O1284" s="117"/>
    </row>
    <row r="1285" spans="1:15" ht="15.75" x14ac:dyDescent="0.2">
      <c r="A1285" s="427" t="s">
        <v>218</v>
      </c>
      <c r="B1285" s="427"/>
      <c r="C1285" s="427"/>
      <c r="D1285" s="427"/>
      <c r="E1285" s="76"/>
      <c r="F1285" s="76"/>
      <c r="G1285" s="76"/>
      <c r="H1285" s="115"/>
      <c r="I1285" s="116" t="s">
        <v>240</v>
      </c>
      <c r="J1285" s="115"/>
      <c r="K1285" s="76"/>
      <c r="L1285" s="76"/>
      <c r="M1285" s="76" t="s">
        <v>124</v>
      </c>
      <c r="N1285" s="76"/>
      <c r="O1285" s="117"/>
    </row>
    <row r="1287" spans="1:15" x14ac:dyDescent="0.2">
      <c r="A1287" s="467" t="s">
        <v>259</v>
      </c>
      <c r="B1287" s="467"/>
      <c r="C1287" s="467"/>
      <c r="D1287" s="467"/>
      <c r="E1287" s="467"/>
    </row>
    <row r="1293" spans="1:15" ht="15.75" x14ac:dyDescent="0.2">
      <c r="A1293" s="427" t="s">
        <v>125</v>
      </c>
      <c r="B1293" s="427"/>
      <c r="C1293" s="427"/>
      <c r="D1293" s="427"/>
      <c r="E1293" s="427"/>
      <c r="F1293" s="427"/>
      <c r="G1293" s="427"/>
      <c r="H1293" s="427"/>
      <c r="I1293" s="427"/>
      <c r="J1293" s="427"/>
      <c r="K1293" s="427"/>
      <c r="L1293" s="427"/>
      <c r="M1293" s="427"/>
      <c r="N1293" s="427"/>
      <c r="O1293" s="427"/>
    </row>
    <row r="1294" spans="1:15" ht="15.75" x14ac:dyDescent="0.2">
      <c r="A1294" s="427" t="s">
        <v>1</v>
      </c>
      <c r="B1294" s="427"/>
      <c r="C1294" s="427"/>
      <c r="D1294" s="427"/>
      <c r="E1294" s="427"/>
      <c r="F1294" s="427"/>
      <c r="G1294" s="427"/>
      <c r="H1294" s="427"/>
      <c r="I1294" s="427"/>
      <c r="J1294" s="427"/>
      <c r="K1294" s="427"/>
      <c r="L1294" s="427"/>
      <c r="M1294" s="427"/>
      <c r="N1294" s="427"/>
      <c r="O1294" s="427"/>
    </row>
    <row r="1295" spans="1:15" ht="15.75" x14ac:dyDescent="0.2">
      <c r="A1295" s="427"/>
      <c r="B1295" s="427"/>
      <c r="C1295" s="427"/>
      <c r="D1295" s="427"/>
      <c r="E1295" s="427"/>
      <c r="F1295" s="427"/>
      <c r="G1295" s="427"/>
      <c r="H1295" s="427"/>
      <c r="I1295" s="427"/>
      <c r="J1295" s="427"/>
      <c r="K1295" s="427"/>
      <c r="L1295" s="427"/>
      <c r="M1295" s="427"/>
      <c r="N1295" s="427"/>
      <c r="O1295" s="427"/>
    </row>
    <row r="1296" spans="1:15" ht="15.75" x14ac:dyDescent="0.2">
      <c r="A1296" s="455" t="s">
        <v>321</v>
      </c>
      <c r="B1296" s="455"/>
      <c r="C1296" s="455"/>
      <c r="D1296" s="455"/>
      <c r="E1296" s="455"/>
      <c r="F1296" s="455"/>
      <c r="G1296" s="455"/>
      <c r="H1296" s="455"/>
      <c r="I1296" s="455"/>
      <c r="J1296" s="455"/>
      <c r="K1296" s="455"/>
      <c r="L1296" s="455"/>
      <c r="M1296" s="455"/>
      <c r="N1296" s="455"/>
      <c r="O1296" s="455"/>
    </row>
    <row r="1297" spans="1:16" ht="15.75" x14ac:dyDescent="0.2">
      <c r="A1297" s="77"/>
      <c r="B1297" s="77"/>
      <c r="C1297" s="77"/>
      <c r="D1297" s="77"/>
      <c r="E1297" s="77"/>
      <c r="F1297" s="77"/>
      <c r="G1297" s="77"/>
      <c r="H1297" s="77"/>
      <c r="I1297" s="77"/>
      <c r="J1297" s="77"/>
      <c r="K1297" s="77"/>
      <c r="L1297" s="77"/>
      <c r="M1297" s="77"/>
      <c r="N1297" s="77"/>
      <c r="O1297" s="77"/>
    </row>
    <row r="1298" spans="1:16" ht="16.5" thickBot="1" x14ac:dyDescent="0.25">
      <c r="A1298" s="77"/>
      <c r="B1298" s="77"/>
      <c r="C1298" s="77"/>
      <c r="D1298" s="77"/>
      <c r="E1298" s="77"/>
      <c r="F1298" s="77"/>
      <c r="G1298" s="77"/>
      <c r="H1298" s="77"/>
      <c r="I1298" s="77"/>
      <c r="J1298" s="77"/>
      <c r="K1298" s="77"/>
      <c r="L1298" s="77"/>
      <c r="M1298" s="77"/>
      <c r="N1298" s="77"/>
      <c r="O1298" s="77"/>
    </row>
    <row r="1299" spans="1:16" ht="16.5" thickBot="1" x14ac:dyDescent="0.25">
      <c r="A1299" s="78" t="s">
        <v>2</v>
      </c>
      <c r="B1299" s="449" t="s">
        <v>149</v>
      </c>
      <c r="C1299" s="450"/>
      <c r="D1299" s="79" t="s">
        <v>3</v>
      </c>
      <c r="E1299" s="449">
        <v>2012</v>
      </c>
      <c r="F1299" s="451"/>
      <c r="G1299" s="451"/>
      <c r="H1299" s="450"/>
      <c r="I1299" s="79" t="s">
        <v>4</v>
      </c>
      <c r="J1299" s="80" t="s">
        <v>207</v>
      </c>
      <c r="K1299" s="80"/>
      <c r="L1299" s="80" t="s">
        <v>5</v>
      </c>
      <c r="M1299" s="515" t="s">
        <v>158</v>
      </c>
      <c r="N1299" s="451"/>
      <c r="O1299" s="451"/>
      <c r="P1299" s="452"/>
    </row>
    <row r="1300" spans="1:16" ht="16.5" thickBot="1" x14ac:dyDescent="0.25">
      <c r="A1300" s="77"/>
      <c r="B1300" s="77"/>
      <c r="C1300" s="77"/>
      <c r="D1300" s="77"/>
      <c r="E1300" s="77"/>
      <c r="F1300" s="77"/>
      <c r="G1300" s="77"/>
      <c r="H1300" s="77"/>
      <c r="I1300" s="77"/>
      <c r="J1300" s="77"/>
      <c r="K1300" s="77"/>
      <c r="L1300" s="77"/>
      <c r="M1300" s="77"/>
      <c r="N1300" s="77"/>
      <c r="O1300" s="77"/>
    </row>
    <row r="1301" spans="1:16" ht="16.5" thickBot="1" x14ac:dyDescent="0.25">
      <c r="A1301" s="78" t="s">
        <v>6</v>
      </c>
      <c r="B1301" s="449" t="s">
        <v>150</v>
      </c>
      <c r="C1301" s="450"/>
      <c r="D1301" s="79" t="s">
        <v>7</v>
      </c>
      <c r="E1301" s="449" t="s">
        <v>151</v>
      </c>
      <c r="F1301" s="451"/>
      <c r="G1301" s="451"/>
      <c r="H1301" s="450"/>
      <c r="I1301" s="79" t="s">
        <v>8</v>
      </c>
      <c r="J1301" s="80">
        <v>12</v>
      </c>
      <c r="K1301" s="80"/>
      <c r="L1301" s="449" t="s">
        <v>9</v>
      </c>
      <c r="M1301" s="451"/>
      <c r="N1301" s="515">
        <v>120</v>
      </c>
      <c r="O1301" s="451"/>
      <c r="P1301" s="452"/>
    </row>
    <row r="1302" spans="1:16" ht="16.5" thickBot="1" x14ac:dyDescent="0.25">
      <c r="A1302" s="77"/>
      <c r="B1302" s="77"/>
      <c r="C1302" s="77"/>
      <c r="D1302" s="77"/>
      <c r="E1302" s="77"/>
      <c r="F1302" s="77"/>
      <c r="G1302" s="77"/>
      <c r="H1302" s="77"/>
      <c r="I1302" s="77"/>
      <c r="J1302" s="77"/>
      <c r="K1302" s="77"/>
      <c r="L1302" s="77"/>
      <c r="M1302" s="77"/>
      <c r="N1302" s="77"/>
      <c r="O1302" s="77"/>
    </row>
    <row r="1303" spans="1:16" ht="16.5" thickBot="1" x14ac:dyDescent="0.25">
      <c r="A1303" s="453" t="s">
        <v>10</v>
      </c>
      <c r="B1303" s="514"/>
      <c r="C1303" s="515" t="s">
        <v>181</v>
      </c>
      <c r="D1303" s="451"/>
      <c r="E1303" s="451"/>
      <c r="F1303" s="451"/>
      <c r="G1303" s="451"/>
      <c r="H1303" s="451"/>
      <c r="I1303" s="451"/>
      <c r="J1303" s="451"/>
      <c r="K1303" s="451"/>
      <c r="L1303" s="451"/>
      <c r="M1303" s="451"/>
      <c r="N1303" s="451"/>
      <c r="O1303" s="451"/>
      <c r="P1303" s="452"/>
    </row>
    <row r="1304" spans="1:16" ht="16.5" thickBot="1" x14ac:dyDescent="0.25">
      <c r="A1304" s="77"/>
      <c r="B1304" s="77"/>
      <c r="C1304" s="77"/>
      <c r="D1304" s="77"/>
      <c r="E1304" s="77"/>
      <c r="F1304" s="77"/>
      <c r="G1304" s="77"/>
      <c r="H1304" s="77"/>
      <c r="I1304" s="77"/>
      <c r="J1304" s="77"/>
      <c r="K1304" s="77"/>
      <c r="L1304" s="77"/>
      <c r="M1304" s="77"/>
      <c r="N1304" s="77"/>
      <c r="O1304" s="77"/>
    </row>
    <row r="1305" spans="1:16" ht="16.5" thickBot="1" x14ac:dyDescent="0.25">
      <c r="A1305" s="453" t="s">
        <v>11</v>
      </c>
      <c r="B1305" s="514"/>
      <c r="C1305" s="515" t="s">
        <v>234</v>
      </c>
      <c r="D1305" s="451"/>
      <c r="E1305" s="451"/>
      <c r="F1305" s="451"/>
      <c r="G1305" s="451"/>
      <c r="H1305" s="451"/>
      <c r="I1305" s="451"/>
      <c r="J1305" s="451"/>
      <c r="K1305" s="451"/>
      <c r="L1305" s="451"/>
      <c r="M1305" s="451"/>
      <c r="N1305" s="451"/>
      <c r="O1305" s="451"/>
      <c r="P1305" s="452"/>
    </row>
    <row r="1306" spans="1:16" ht="16.5" thickBot="1" x14ac:dyDescent="0.25">
      <c r="A1306" s="81"/>
      <c r="B1306" s="81"/>
      <c r="C1306" s="81"/>
      <c r="D1306" s="81"/>
      <c r="E1306" s="81"/>
      <c r="F1306" s="81"/>
      <c r="G1306" s="81"/>
      <c r="H1306" s="81"/>
      <c r="I1306" s="81"/>
      <c r="J1306" s="81"/>
      <c r="K1306" s="81"/>
      <c r="L1306" s="81"/>
      <c r="M1306" s="81"/>
      <c r="N1306" s="81"/>
      <c r="O1306" s="81"/>
    </row>
    <row r="1307" spans="1:16" ht="16.5" thickBot="1" x14ac:dyDescent="0.25">
      <c r="A1307" s="441" t="s">
        <v>12</v>
      </c>
      <c r="B1307" s="443" t="s">
        <v>13</v>
      </c>
      <c r="C1307" s="434"/>
      <c r="D1307" s="444" t="s">
        <v>255</v>
      </c>
      <c r="E1307" s="446" t="s">
        <v>15</v>
      </c>
      <c r="F1307" s="447"/>
      <c r="G1307" s="447"/>
      <c r="H1307" s="447"/>
      <c r="I1307" s="448"/>
      <c r="J1307" s="444" t="s">
        <v>16</v>
      </c>
      <c r="K1307" s="444" t="s">
        <v>17</v>
      </c>
      <c r="L1307" s="446" t="s">
        <v>18</v>
      </c>
      <c r="M1307" s="447"/>
      <c r="N1307" s="448"/>
      <c r="O1307" s="435" t="s">
        <v>115</v>
      </c>
      <c r="P1307" s="436"/>
    </row>
    <row r="1308" spans="1:16" ht="32.25" thickBot="1" x14ac:dyDescent="0.25">
      <c r="A1308" s="442"/>
      <c r="B1308" s="82" t="s">
        <v>19</v>
      </c>
      <c r="C1308" s="83" t="s">
        <v>20</v>
      </c>
      <c r="D1308" s="445"/>
      <c r="E1308" s="84" t="s">
        <v>21</v>
      </c>
      <c r="F1308" s="84" t="s">
        <v>22</v>
      </c>
      <c r="G1308" s="85" t="s">
        <v>23</v>
      </c>
      <c r="H1308" s="119" t="s">
        <v>24</v>
      </c>
      <c r="I1308" s="86" t="s">
        <v>25</v>
      </c>
      <c r="J1308" s="445"/>
      <c r="K1308" s="445"/>
      <c r="L1308" s="194" t="s">
        <v>258</v>
      </c>
      <c r="M1308" s="85" t="s">
        <v>256</v>
      </c>
      <c r="N1308" s="83" t="s">
        <v>257</v>
      </c>
      <c r="O1308" s="437"/>
      <c r="P1308" s="438"/>
    </row>
    <row r="1309" spans="1:16" ht="15.75" x14ac:dyDescent="0.2">
      <c r="A1309" s="165">
        <v>45716</v>
      </c>
      <c r="B1309" s="166"/>
      <c r="C1309" s="166">
        <v>147830</v>
      </c>
      <c r="D1309" s="160"/>
      <c r="E1309" s="96"/>
      <c r="F1309" s="96"/>
      <c r="G1309" s="166"/>
      <c r="H1309" s="169"/>
      <c r="I1309" s="175"/>
      <c r="J1309" s="162"/>
      <c r="K1309" s="99"/>
      <c r="L1309" s="191"/>
      <c r="M1309" s="94"/>
      <c r="N1309" s="100"/>
      <c r="O1309" s="439"/>
      <c r="P1309" s="440"/>
    </row>
    <row r="1310" spans="1:16" ht="15.75" x14ac:dyDescent="0.2">
      <c r="A1310" s="165">
        <v>45793</v>
      </c>
      <c r="B1310" s="166">
        <v>147830</v>
      </c>
      <c r="C1310" s="166">
        <v>148110</v>
      </c>
      <c r="D1310" s="160">
        <f>+C1310-B1310</f>
        <v>280</v>
      </c>
      <c r="E1310" s="96" t="s">
        <v>493</v>
      </c>
      <c r="F1310" s="96" t="s">
        <v>489</v>
      </c>
      <c r="G1310" s="166">
        <v>84.521100000000004</v>
      </c>
      <c r="H1310" s="169">
        <v>24.85</v>
      </c>
      <c r="I1310" s="175">
        <f>G1310*H1310</f>
        <v>2100.3493350000003</v>
      </c>
      <c r="J1310" s="162">
        <f>D1310/G1310</f>
        <v>3.3127822520057122</v>
      </c>
      <c r="K1310" s="99">
        <v>45793</v>
      </c>
      <c r="L1310" s="191" t="s">
        <v>262</v>
      </c>
      <c r="M1310" s="94" t="s">
        <v>269</v>
      </c>
      <c r="N1310" s="100" t="s">
        <v>236</v>
      </c>
      <c r="O1310" s="428" t="s">
        <v>247</v>
      </c>
      <c r="P1310" s="429"/>
    </row>
    <row r="1311" spans="1:16" ht="15.75" x14ac:dyDescent="0.2">
      <c r="A1311" s="165"/>
      <c r="B1311" s="172"/>
      <c r="C1311" s="166"/>
      <c r="D1311" s="160">
        <f>+C1311-B1311</f>
        <v>0</v>
      </c>
      <c r="E1311" s="96"/>
      <c r="F1311" s="96"/>
      <c r="G1311" s="166"/>
      <c r="H1311" s="169"/>
      <c r="I1311" s="175">
        <f>G1311*H1311</f>
        <v>0</v>
      </c>
      <c r="J1311" s="162" t="e">
        <f>D1311/G1311</f>
        <v>#DIV/0!</v>
      </c>
      <c r="K1311" s="99"/>
      <c r="L1311" s="191"/>
      <c r="M1311" s="94"/>
      <c r="N1311" s="100"/>
      <c r="O1311" s="428"/>
      <c r="P1311" s="429"/>
    </row>
    <row r="1312" spans="1:16" ht="15.75" x14ac:dyDescent="0.2">
      <c r="A1312" s="165"/>
      <c r="B1312" s="166"/>
      <c r="C1312" s="166"/>
      <c r="D1312" s="160">
        <f>+C1312-B1312</f>
        <v>0</v>
      </c>
      <c r="E1312" s="96"/>
      <c r="F1312" s="96"/>
      <c r="G1312" s="166"/>
      <c r="H1312" s="169"/>
      <c r="I1312" s="175"/>
      <c r="J1312" s="162"/>
      <c r="K1312" s="99"/>
      <c r="L1312" s="191"/>
      <c r="M1312" s="94"/>
      <c r="N1312" s="100"/>
      <c r="O1312" s="439"/>
      <c r="P1312" s="440"/>
    </row>
    <row r="1313" spans="1:16" ht="16.5" thickBot="1" x14ac:dyDescent="0.25">
      <c r="A1313" s="93"/>
      <c r="B1313" s="132"/>
      <c r="C1313" s="132"/>
      <c r="D1313" s="160">
        <f>+C1313-B1313</f>
        <v>0</v>
      </c>
      <c r="E1313" s="96"/>
      <c r="F1313" s="96"/>
      <c r="G1313" s="96"/>
      <c r="H1313" s="97"/>
      <c r="I1313" s="91"/>
      <c r="J1313" s="98"/>
      <c r="K1313" s="92"/>
      <c r="L1313" s="192"/>
      <c r="M1313" s="184"/>
      <c r="N1313" s="101"/>
      <c r="O1313" s="468"/>
      <c r="P1313" s="469"/>
    </row>
    <row r="1314" spans="1:16" ht="16.5" thickBot="1" x14ac:dyDescent="0.25">
      <c r="A1314" s="209" t="s">
        <v>28</v>
      </c>
      <c r="B1314" s="104"/>
      <c r="C1314" s="105"/>
      <c r="D1314" s="106">
        <f>SUM(D1309:D1313)</f>
        <v>280</v>
      </c>
      <c r="E1314" s="107"/>
      <c r="F1314" s="107"/>
      <c r="G1314" s="118">
        <f>SUM(G1309:G1313)</f>
        <v>84.521100000000004</v>
      </c>
      <c r="H1314" s="105"/>
      <c r="I1314" s="118">
        <f>SUM(I1309:I1313)</f>
        <v>2100.3493350000003</v>
      </c>
      <c r="J1314" s="109">
        <f>D1314/G1314</f>
        <v>3.3127822520057122</v>
      </c>
      <c r="K1314" s="110"/>
      <c r="L1314" s="193"/>
      <c r="M1314" s="111"/>
      <c r="N1314" s="112"/>
      <c r="O1314" s="430"/>
      <c r="P1314" s="431"/>
    </row>
    <row r="1315" spans="1:16" ht="15.75" x14ac:dyDescent="0.2">
      <c r="A1315" s="76"/>
      <c r="B1315" s="113"/>
      <c r="C1315" s="113"/>
      <c r="D1315" s="113"/>
      <c r="E1315" s="113"/>
      <c r="F1315" s="113"/>
      <c r="G1315" s="113"/>
      <c r="H1315" s="113"/>
      <c r="I1315" s="76"/>
      <c r="J1315" s="76"/>
      <c r="K1315" s="76"/>
      <c r="L1315" s="76"/>
      <c r="M1315" s="76"/>
      <c r="N1315" s="76"/>
      <c r="O1315" s="113"/>
      <c r="P1315" s="114"/>
    </row>
    <row r="1316" spans="1:16" ht="15.75" x14ac:dyDescent="0.2">
      <c r="A1316" s="76"/>
      <c r="B1316" s="113"/>
      <c r="C1316" s="113"/>
      <c r="D1316" s="113"/>
      <c r="E1316" s="113"/>
      <c r="G1316" s="113"/>
      <c r="H1316" s="113"/>
      <c r="I1316" s="76"/>
      <c r="J1316" s="76"/>
      <c r="K1316" s="76"/>
      <c r="L1316" s="76"/>
      <c r="M1316" s="76"/>
      <c r="N1316" s="113"/>
      <c r="O1316" s="114"/>
    </row>
    <row r="1317" spans="1:16" ht="15.75" x14ac:dyDescent="0.2">
      <c r="A1317" s="76"/>
      <c r="B1317" s="113"/>
      <c r="C1317" s="113"/>
      <c r="D1317" s="113"/>
      <c r="E1317" s="113"/>
      <c r="G1317" s="113"/>
      <c r="H1317" s="113"/>
      <c r="I1317" s="76"/>
      <c r="J1317" s="76"/>
      <c r="K1317" s="76"/>
      <c r="L1317" s="76"/>
      <c r="M1317" s="76"/>
      <c r="N1317" s="113"/>
      <c r="O1317" s="114"/>
    </row>
    <row r="1318" spans="1:16" ht="15.75" x14ac:dyDescent="0.2">
      <c r="A1318" s="115"/>
      <c r="B1318" s="432" t="s">
        <v>29</v>
      </c>
      <c r="C1318" s="432"/>
      <c r="D1318" s="432"/>
      <c r="E1318" s="116"/>
      <c r="F1318" s="116"/>
      <c r="G1318" s="116"/>
      <c r="H1318" s="115"/>
      <c r="I1318" s="116" t="s">
        <v>30</v>
      </c>
      <c r="J1318" s="115"/>
      <c r="K1318" s="116"/>
      <c r="L1318" s="116"/>
      <c r="M1318" s="116" t="s">
        <v>31</v>
      </c>
      <c r="N1318" s="116"/>
      <c r="O1318" s="117"/>
    </row>
    <row r="1319" spans="1:16" ht="15.75" x14ac:dyDescent="0.2">
      <c r="A1319" s="115"/>
      <c r="B1319" s="432" t="s">
        <v>225</v>
      </c>
      <c r="C1319" s="432"/>
      <c r="D1319" s="432"/>
      <c r="E1319" s="76"/>
      <c r="F1319" s="76"/>
      <c r="G1319" s="76"/>
      <c r="H1319" s="115"/>
      <c r="I1319" s="76" t="s">
        <v>278</v>
      </c>
      <c r="J1319" s="115"/>
      <c r="K1319" s="76"/>
      <c r="L1319" s="76"/>
      <c r="M1319" s="116" t="s">
        <v>220</v>
      </c>
      <c r="N1319" s="76"/>
      <c r="O1319" s="117"/>
    </row>
    <row r="1320" spans="1:16" ht="15.75" x14ac:dyDescent="0.2">
      <c r="A1320" s="427" t="s">
        <v>218</v>
      </c>
      <c r="B1320" s="427"/>
      <c r="C1320" s="427"/>
      <c r="D1320" s="427"/>
      <c r="E1320" s="76"/>
      <c r="F1320" s="76"/>
      <c r="G1320" s="76"/>
      <c r="H1320" s="115"/>
      <c r="I1320" s="116" t="s">
        <v>240</v>
      </c>
      <c r="J1320" s="115"/>
      <c r="K1320" s="76"/>
      <c r="L1320" s="76"/>
      <c r="M1320" s="76" t="s">
        <v>124</v>
      </c>
      <c r="N1320" s="76"/>
      <c r="O1320" s="117"/>
    </row>
    <row r="1322" spans="1:16" x14ac:dyDescent="0.2">
      <c r="A1322" s="467" t="s">
        <v>259</v>
      </c>
      <c r="B1322" s="467"/>
      <c r="C1322" s="467"/>
      <c r="D1322" s="467"/>
      <c r="E1322" s="467"/>
    </row>
    <row r="1328" spans="1:16" ht="15.75" x14ac:dyDescent="0.2">
      <c r="A1328" s="427" t="s">
        <v>180</v>
      </c>
      <c r="B1328" s="427"/>
      <c r="C1328" s="427"/>
      <c r="D1328" s="427"/>
      <c r="E1328" s="427"/>
      <c r="F1328" s="427"/>
      <c r="G1328" s="427"/>
      <c r="H1328" s="427"/>
      <c r="I1328" s="427"/>
      <c r="J1328" s="427"/>
      <c r="K1328" s="427"/>
      <c r="L1328" s="427"/>
      <c r="M1328" s="427"/>
      <c r="N1328" s="427"/>
      <c r="O1328" s="427"/>
      <c r="P1328" s="427"/>
    </row>
    <row r="1329" spans="1:16" ht="15.75" x14ac:dyDescent="0.2">
      <c r="A1329" s="427" t="s">
        <v>1</v>
      </c>
      <c r="B1329" s="427"/>
      <c r="C1329" s="427"/>
      <c r="D1329" s="427"/>
      <c r="E1329" s="427"/>
      <c r="F1329" s="427"/>
      <c r="G1329" s="427"/>
      <c r="H1329" s="427"/>
      <c r="I1329" s="427"/>
      <c r="J1329" s="427"/>
      <c r="K1329" s="427"/>
      <c r="L1329" s="427"/>
      <c r="M1329" s="427"/>
      <c r="N1329" s="427"/>
      <c r="O1329" s="427"/>
      <c r="P1329" s="427"/>
    </row>
    <row r="1330" spans="1:16" ht="15.75" x14ac:dyDescent="0.2">
      <c r="A1330" s="427"/>
      <c r="B1330" s="427"/>
      <c r="C1330" s="427"/>
      <c r="D1330" s="427"/>
      <c r="E1330" s="427"/>
      <c r="F1330" s="427"/>
      <c r="G1330" s="427"/>
      <c r="H1330" s="427"/>
      <c r="I1330" s="427"/>
      <c r="J1330" s="427"/>
      <c r="K1330" s="427"/>
      <c r="L1330" s="427"/>
      <c r="M1330" s="427"/>
      <c r="N1330" s="427"/>
      <c r="O1330" s="427"/>
      <c r="P1330" s="427"/>
    </row>
    <row r="1331" spans="1:16" ht="15.75" x14ac:dyDescent="0.2">
      <c r="A1331" s="455" t="s">
        <v>254</v>
      </c>
      <c r="B1331" s="455"/>
      <c r="C1331" s="455"/>
      <c r="D1331" s="455"/>
      <c r="E1331" s="455"/>
      <c r="F1331" s="455"/>
      <c r="G1331" s="455"/>
      <c r="H1331" s="455"/>
      <c r="I1331" s="455"/>
      <c r="J1331" s="455"/>
      <c r="K1331" s="455"/>
      <c r="L1331" s="455"/>
      <c r="M1331" s="455"/>
      <c r="N1331" s="455"/>
      <c r="O1331" s="455"/>
      <c r="P1331" s="455"/>
    </row>
    <row r="1332" spans="1:16" ht="15.75" x14ac:dyDescent="0.2">
      <c r="A1332" s="77"/>
      <c r="B1332" s="77"/>
      <c r="C1332" s="77"/>
      <c r="D1332" s="77"/>
      <c r="E1332" s="77"/>
      <c r="F1332" s="77"/>
      <c r="G1332" s="77"/>
      <c r="H1332" s="77"/>
      <c r="I1332" s="77"/>
      <c r="J1332" s="77"/>
      <c r="K1332" s="77"/>
      <c r="L1332" s="77"/>
      <c r="M1332" s="77"/>
      <c r="N1332" s="77"/>
      <c r="O1332" s="77"/>
      <c r="P1332" s="77"/>
    </row>
    <row r="1333" spans="1:16" ht="16.5" thickBot="1" x14ac:dyDescent="0.25">
      <c r="A1333" s="77"/>
      <c r="B1333" s="77"/>
      <c r="C1333" s="77"/>
      <c r="D1333" s="77"/>
      <c r="E1333" s="77"/>
      <c r="F1333" s="77"/>
      <c r="G1333" s="77"/>
      <c r="H1333" s="77"/>
      <c r="I1333" s="77"/>
      <c r="J1333" s="77"/>
      <c r="K1333" s="77"/>
      <c r="L1333" s="77"/>
      <c r="M1333" s="77"/>
      <c r="N1333" s="77"/>
      <c r="O1333" s="77"/>
      <c r="P1333" s="77"/>
    </row>
    <row r="1334" spans="1:16" ht="16.5" thickBot="1" x14ac:dyDescent="0.25">
      <c r="A1334" s="78" t="s">
        <v>2</v>
      </c>
      <c r="B1334" s="449" t="s">
        <v>149</v>
      </c>
      <c r="C1334" s="450"/>
      <c r="D1334" s="79" t="s">
        <v>3</v>
      </c>
      <c r="E1334" s="449">
        <v>2012</v>
      </c>
      <c r="F1334" s="451"/>
      <c r="G1334" s="451"/>
      <c r="H1334" s="450"/>
      <c r="I1334" s="79" t="s">
        <v>4</v>
      </c>
      <c r="J1334" s="80" t="s">
        <v>208</v>
      </c>
      <c r="K1334" s="80"/>
      <c r="L1334" s="80"/>
      <c r="M1334" s="80" t="s">
        <v>5</v>
      </c>
      <c r="N1334" s="449" t="s">
        <v>157</v>
      </c>
      <c r="O1334" s="451"/>
      <c r="P1334" s="452"/>
    </row>
    <row r="1335" spans="1:16" ht="16.5" thickBot="1" x14ac:dyDescent="0.25">
      <c r="A1335" s="77"/>
      <c r="B1335" s="77"/>
      <c r="C1335" s="77"/>
      <c r="D1335" s="77"/>
      <c r="E1335" s="77"/>
      <c r="F1335" s="77"/>
      <c r="G1335" s="77"/>
      <c r="H1335" s="77"/>
      <c r="I1335" s="77"/>
      <c r="J1335" s="77"/>
      <c r="K1335" s="77"/>
      <c r="L1335" s="77"/>
      <c r="M1335" s="77"/>
      <c r="N1335" s="77"/>
      <c r="O1335" s="77"/>
      <c r="P1335" s="77"/>
    </row>
    <row r="1336" spans="1:16" ht="16.5" thickBot="1" x14ac:dyDescent="0.25">
      <c r="A1336" s="78" t="s">
        <v>6</v>
      </c>
      <c r="B1336" s="449" t="s">
        <v>154</v>
      </c>
      <c r="C1336" s="450"/>
      <c r="D1336" s="79" t="s">
        <v>7</v>
      </c>
      <c r="E1336" s="449" t="s">
        <v>155</v>
      </c>
      <c r="F1336" s="451"/>
      <c r="G1336" s="451"/>
      <c r="H1336" s="450"/>
      <c r="I1336" s="79" t="s">
        <v>8</v>
      </c>
      <c r="J1336" s="80">
        <v>14</v>
      </c>
      <c r="K1336" s="80"/>
      <c r="L1336" s="80"/>
      <c r="M1336" s="80" t="s">
        <v>9</v>
      </c>
      <c r="N1336" s="80"/>
      <c r="O1336" s="196"/>
      <c r="P1336" s="197">
        <v>120</v>
      </c>
    </row>
    <row r="1337" spans="1:16" ht="16.5" thickBot="1" x14ac:dyDescent="0.25">
      <c r="A1337" s="77"/>
      <c r="B1337" s="77"/>
      <c r="C1337" s="77"/>
      <c r="D1337" s="77"/>
      <c r="E1337" s="77"/>
      <c r="F1337" s="77"/>
      <c r="G1337" s="77"/>
      <c r="H1337" s="77"/>
      <c r="I1337" s="77"/>
      <c r="J1337" s="77"/>
      <c r="K1337" s="77"/>
      <c r="L1337" s="77"/>
      <c r="M1337" s="77"/>
      <c r="N1337" s="77"/>
      <c r="O1337" s="77"/>
      <c r="P1337" s="77"/>
    </row>
    <row r="1338" spans="1:16" ht="16.5" thickBot="1" x14ac:dyDescent="0.25">
      <c r="A1338" s="453" t="s">
        <v>10</v>
      </c>
      <c r="B1338" s="454"/>
      <c r="C1338" s="449" t="s">
        <v>181</v>
      </c>
      <c r="D1338" s="451"/>
      <c r="E1338" s="451"/>
      <c r="F1338" s="451"/>
      <c r="G1338" s="451"/>
      <c r="H1338" s="451"/>
      <c r="I1338" s="451"/>
      <c r="J1338" s="451"/>
      <c r="K1338" s="451"/>
      <c r="L1338" s="451"/>
      <c r="M1338" s="451"/>
      <c r="N1338" s="451"/>
      <c r="O1338" s="451"/>
      <c r="P1338" s="452"/>
    </row>
    <row r="1339" spans="1:16" ht="16.5" thickBot="1" x14ac:dyDescent="0.25">
      <c r="A1339" s="77"/>
      <c r="B1339" s="77"/>
      <c r="C1339" s="77"/>
      <c r="D1339" s="77"/>
      <c r="E1339" s="77"/>
      <c r="F1339" s="77"/>
      <c r="G1339" s="77"/>
      <c r="H1339" s="77"/>
      <c r="I1339" s="77"/>
      <c r="J1339" s="77"/>
      <c r="K1339" s="77"/>
      <c r="L1339" s="77"/>
      <c r="M1339" s="77"/>
      <c r="N1339" s="77"/>
      <c r="O1339" s="77"/>
      <c r="P1339" s="77"/>
    </row>
    <row r="1340" spans="1:16" ht="16.5" thickBot="1" x14ac:dyDescent="0.25">
      <c r="A1340" s="453" t="s">
        <v>11</v>
      </c>
      <c r="B1340" s="454"/>
      <c r="C1340" s="449" t="s">
        <v>234</v>
      </c>
      <c r="D1340" s="451"/>
      <c r="E1340" s="451"/>
      <c r="F1340" s="451"/>
      <c r="G1340" s="451"/>
      <c r="H1340" s="451"/>
      <c r="I1340" s="451"/>
      <c r="J1340" s="451"/>
      <c r="K1340" s="451"/>
      <c r="L1340" s="451"/>
      <c r="M1340" s="451"/>
      <c r="N1340" s="451"/>
      <c r="O1340" s="451"/>
      <c r="P1340" s="452"/>
    </row>
    <row r="1341" spans="1:16" ht="16.5" thickBot="1" x14ac:dyDescent="0.25">
      <c r="A1341" s="81"/>
      <c r="B1341" s="81"/>
      <c r="C1341" s="81"/>
      <c r="D1341" s="81"/>
      <c r="E1341" s="81"/>
      <c r="F1341" s="81"/>
      <c r="G1341" s="81"/>
      <c r="H1341" s="81"/>
      <c r="I1341" s="81"/>
      <c r="J1341" s="81"/>
      <c r="K1341" s="81"/>
      <c r="L1341" s="81"/>
      <c r="M1341" s="81"/>
      <c r="N1341" s="81"/>
      <c r="O1341" s="81"/>
      <c r="P1341" s="81"/>
    </row>
    <row r="1342" spans="1:16" ht="16.5" thickBot="1" x14ac:dyDescent="0.25">
      <c r="A1342" s="441" t="s">
        <v>12</v>
      </c>
      <c r="B1342" s="443" t="s">
        <v>13</v>
      </c>
      <c r="C1342" s="434"/>
      <c r="D1342" s="444" t="s">
        <v>255</v>
      </c>
      <c r="E1342" s="446" t="s">
        <v>15</v>
      </c>
      <c r="F1342" s="447"/>
      <c r="G1342" s="447"/>
      <c r="H1342" s="447"/>
      <c r="I1342" s="448"/>
      <c r="J1342" s="444" t="s">
        <v>16</v>
      </c>
      <c r="K1342" s="444" t="s">
        <v>17</v>
      </c>
      <c r="L1342" s="446" t="s">
        <v>18</v>
      </c>
      <c r="M1342" s="447"/>
      <c r="N1342" s="448"/>
      <c r="O1342" s="435" t="s">
        <v>115</v>
      </c>
      <c r="P1342" s="436"/>
    </row>
    <row r="1343" spans="1:16" ht="32.25" thickBot="1" x14ac:dyDescent="0.25">
      <c r="A1343" s="442"/>
      <c r="B1343" s="82" t="s">
        <v>19</v>
      </c>
      <c r="C1343" s="83" t="s">
        <v>20</v>
      </c>
      <c r="D1343" s="445"/>
      <c r="E1343" s="84" t="s">
        <v>21</v>
      </c>
      <c r="F1343" s="84" t="s">
        <v>22</v>
      </c>
      <c r="G1343" s="85" t="s">
        <v>23</v>
      </c>
      <c r="H1343" s="119" t="s">
        <v>24</v>
      </c>
      <c r="I1343" s="86" t="s">
        <v>25</v>
      </c>
      <c r="J1343" s="445"/>
      <c r="K1343" s="445"/>
      <c r="L1343" s="194" t="s">
        <v>258</v>
      </c>
      <c r="M1343" s="85" t="s">
        <v>256</v>
      </c>
      <c r="N1343" s="83" t="s">
        <v>257</v>
      </c>
      <c r="O1343" s="437"/>
      <c r="P1343" s="438"/>
    </row>
    <row r="1344" spans="1:16" ht="15.75" x14ac:dyDescent="0.2">
      <c r="A1344" s="165">
        <v>45492</v>
      </c>
      <c r="B1344" s="95"/>
      <c r="C1344" s="95">
        <v>161928</v>
      </c>
      <c r="D1344" s="160"/>
      <c r="E1344" s="96"/>
      <c r="F1344" s="96"/>
      <c r="G1344" s="166"/>
      <c r="H1344" s="169"/>
      <c r="I1344" s="175"/>
      <c r="J1344" s="162"/>
      <c r="K1344" s="99"/>
      <c r="L1344" s="191"/>
      <c r="M1344" s="94"/>
      <c r="N1344" s="100"/>
      <c r="O1344" s="428"/>
      <c r="P1344" s="429"/>
    </row>
    <row r="1345" spans="1:16" ht="15.75" x14ac:dyDescent="0.2">
      <c r="A1345" s="165">
        <v>45510</v>
      </c>
      <c r="B1345" s="95">
        <v>161928</v>
      </c>
      <c r="C1345" s="95">
        <v>162736</v>
      </c>
      <c r="D1345" s="160">
        <f>+C1345-B1345</f>
        <v>808</v>
      </c>
      <c r="E1345" s="96" t="s">
        <v>264</v>
      </c>
      <c r="F1345" s="96" t="s">
        <v>263</v>
      </c>
      <c r="G1345" s="166">
        <v>60</v>
      </c>
      <c r="H1345" s="169">
        <v>25.6</v>
      </c>
      <c r="I1345" s="175">
        <f>G1345*H1345</f>
        <v>1536</v>
      </c>
      <c r="J1345" s="162">
        <f>D1345/G1345</f>
        <v>13.466666666666667</v>
      </c>
      <c r="K1345" s="99">
        <v>45510</v>
      </c>
      <c r="L1345" s="191" t="s">
        <v>262</v>
      </c>
      <c r="M1345" s="94" t="s">
        <v>156</v>
      </c>
      <c r="N1345" s="100" t="s">
        <v>236</v>
      </c>
      <c r="O1345" s="428" t="s">
        <v>237</v>
      </c>
      <c r="P1345" s="429"/>
    </row>
    <row r="1346" spans="1:16" ht="15.75" x14ac:dyDescent="0.2">
      <c r="A1346" s="165"/>
      <c r="B1346" s="172"/>
      <c r="C1346" s="166"/>
      <c r="D1346" s="160"/>
      <c r="E1346" s="96"/>
      <c r="F1346" s="96"/>
      <c r="G1346" s="166"/>
      <c r="H1346" s="169"/>
      <c r="I1346" s="175"/>
      <c r="J1346" s="162"/>
      <c r="K1346" s="99"/>
      <c r="L1346" s="191"/>
      <c r="M1346" s="94"/>
      <c r="N1346" s="100"/>
      <c r="O1346" s="428"/>
      <c r="P1346" s="429"/>
    </row>
    <row r="1347" spans="1:16" ht="16.5" thickBot="1" x14ac:dyDescent="0.25">
      <c r="A1347" s="93"/>
      <c r="B1347" s="132"/>
      <c r="C1347" s="132"/>
      <c r="D1347" s="133"/>
      <c r="E1347" s="96"/>
      <c r="F1347" s="96"/>
      <c r="G1347" s="96"/>
      <c r="H1347" s="97"/>
      <c r="I1347" s="91"/>
      <c r="J1347" s="98"/>
      <c r="K1347" s="92"/>
      <c r="L1347" s="192"/>
      <c r="M1347" s="184"/>
      <c r="N1347" s="101"/>
      <c r="O1347" s="468"/>
      <c r="P1347" s="469"/>
    </row>
    <row r="1348" spans="1:16" ht="16.5" thickBot="1" x14ac:dyDescent="0.25">
      <c r="A1348" s="199" t="s">
        <v>28</v>
      </c>
      <c r="B1348" s="104"/>
      <c r="C1348" s="105"/>
      <c r="D1348" s="106">
        <f>SUM(D1344:D1347)</f>
        <v>808</v>
      </c>
      <c r="E1348" s="107"/>
      <c r="F1348" s="107"/>
      <c r="G1348" s="118">
        <f>SUM(G1344:G1347)</f>
        <v>60</v>
      </c>
      <c r="H1348" s="105"/>
      <c r="I1348" s="118">
        <f>SUM(I1344:I1347)</f>
        <v>1536</v>
      </c>
      <c r="J1348" s="109">
        <f>D1348/G1348</f>
        <v>13.466666666666667</v>
      </c>
      <c r="K1348" s="110"/>
      <c r="L1348" s="193"/>
      <c r="M1348" s="111"/>
      <c r="N1348" s="112"/>
      <c r="O1348" s="430"/>
      <c r="P1348" s="431"/>
    </row>
    <row r="1349" spans="1:16" ht="15.75" x14ac:dyDescent="0.2">
      <c r="A1349" s="76"/>
      <c r="B1349" s="113"/>
      <c r="C1349" s="113"/>
      <c r="D1349" s="113"/>
      <c r="E1349" s="113"/>
      <c r="F1349" s="113"/>
      <c r="G1349" s="113"/>
      <c r="H1349" s="113"/>
      <c r="I1349" s="76"/>
      <c r="J1349" s="76"/>
      <c r="K1349" s="76"/>
      <c r="L1349" s="76"/>
      <c r="M1349" s="76"/>
      <c r="N1349" s="76"/>
      <c r="O1349" s="113"/>
      <c r="P1349" s="114"/>
    </row>
    <row r="1350" spans="1:16" ht="15.75" x14ac:dyDescent="0.2">
      <c r="A1350" s="76"/>
      <c r="B1350" s="113"/>
      <c r="C1350" s="113"/>
      <c r="D1350" s="113"/>
      <c r="E1350" s="113"/>
      <c r="F1350" s="113"/>
      <c r="G1350" s="113"/>
      <c r="H1350" s="113"/>
      <c r="I1350" s="76"/>
      <c r="J1350" s="76"/>
      <c r="K1350" s="76"/>
      <c r="L1350" s="76"/>
      <c r="M1350" s="76"/>
      <c r="N1350" s="76"/>
      <c r="O1350" s="113"/>
      <c r="P1350" s="114"/>
    </row>
    <row r="1351" spans="1:16" ht="15.75" x14ac:dyDescent="0.2">
      <c r="A1351" s="76"/>
      <c r="B1351" s="113"/>
      <c r="C1351" s="113"/>
      <c r="D1351" s="113"/>
      <c r="E1351" s="113"/>
      <c r="F1351" s="113"/>
      <c r="G1351" s="113"/>
      <c r="H1351" s="113"/>
      <c r="I1351" s="76"/>
      <c r="J1351" s="76"/>
      <c r="K1351" s="76"/>
      <c r="L1351" s="76"/>
      <c r="M1351" s="1"/>
      <c r="N1351" s="1"/>
      <c r="O1351" s="3"/>
      <c r="P1351" s="114"/>
    </row>
    <row r="1352" spans="1:16" ht="15.75" x14ac:dyDescent="0.2">
      <c r="A1352" s="115"/>
      <c r="B1352" s="432" t="s">
        <v>29</v>
      </c>
      <c r="C1352" s="432"/>
      <c r="D1352" s="432"/>
      <c r="E1352" s="116"/>
      <c r="F1352" s="116"/>
      <c r="G1352" s="116"/>
      <c r="H1352" s="115"/>
      <c r="I1352" s="116" t="s">
        <v>30</v>
      </c>
      <c r="J1352" s="115"/>
      <c r="K1352" s="116"/>
      <c r="L1352" s="116"/>
      <c r="M1352" s="116"/>
      <c r="N1352" s="116" t="s">
        <v>31</v>
      </c>
      <c r="O1352" s="116"/>
      <c r="P1352" s="117"/>
    </row>
    <row r="1353" spans="1:16" ht="15.75" x14ac:dyDescent="0.2">
      <c r="A1353" s="116"/>
      <c r="B1353" s="427" t="s">
        <v>225</v>
      </c>
      <c r="C1353" s="427"/>
      <c r="D1353" s="427"/>
      <c r="E1353" s="76"/>
      <c r="F1353" s="76"/>
      <c r="G1353" s="76"/>
      <c r="H1353" s="115"/>
      <c r="I1353" s="76" t="s">
        <v>238</v>
      </c>
      <c r="J1353" s="115"/>
      <c r="K1353" s="76"/>
      <c r="L1353" s="76"/>
      <c r="M1353" s="76"/>
      <c r="N1353" s="76" t="s">
        <v>220</v>
      </c>
      <c r="O1353" s="76"/>
      <c r="P1353" s="117"/>
    </row>
    <row r="1354" spans="1:16" ht="15.75" x14ac:dyDescent="0.2">
      <c r="A1354" s="427" t="s">
        <v>223</v>
      </c>
      <c r="B1354" s="427"/>
      <c r="C1354" s="427"/>
      <c r="D1354" s="427"/>
      <c r="E1354" s="427"/>
      <c r="F1354" s="76"/>
      <c r="G1354" s="76"/>
      <c r="H1354" s="115"/>
      <c r="I1354" s="76" t="s">
        <v>240</v>
      </c>
      <c r="J1354" s="115"/>
      <c r="K1354" s="76"/>
      <c r="L1354" s="76"/>
      <c r="M1354" s="76"/>
      <c r="N1354" s="76" t="s">
        <v>124</v>
      </c>
      <c r="O1354" s="76"/>
      <c r="P1354" s="117"/>
    </row>
    <row r="1355" spans="1:16" x14ac:dyDescent="0.2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</row>
    <row r="1356" spans="1:16" x14ac:dyDescent="0.2">
      <c r="A1356" s="467" t="s">
        <v>259</v>
      </c>
      <c r="B1356" s="467"/>
      <c r="C1356" s="467"/>
      <c r="D1356" s="467"/>
      <c r="E1356" s="467"/>
      <c r="F1356"/>
      <c r="G1356"/>
      <c r="H1356"/>
      <c r="I1356"/>
      <c r="J1356"/>
      <c r="K1356"/>
      <c r="L1356"/>
      <c r="M1356"/>
      <c r="N1356"/>
      <c r="O1356"/>
      <c r="P1356"/>
    </row>
    <row r="1361" spans="1:16" ht="15.75" x14ac:dyDescent="0.2">
      <c r="A1361" s="427" t="s">
        <v>180</v>
      </c>
      <c r="B1361" s="427"/>
      <c r="C1361" s="427"/>
      <c r="D1361" s="427"/>
      <c r="E1361" s="427"/>
      <c r="F1361" s="427"/>
      <c r="G1361" s="427"/>
      <c r="H1361" s="427"/>
      <c r="I1361" s="427"/>
      <c r="J1361" s="427"/>
      <c r="K1361" s="427"/>
      <c r="L1361" s="427"/>
      <c r="M1361" s="427"/>
      <c r="N1361" s="427"/>
      <c r="O1361" s="427"/>
      <c r="P1361" s="427"/>
    </row>
    <row r="1362" spans="1:16" ht="15.75" x14ac:dyDescent="0.2">
      <c r="A1362" s="427" t="s">
        <v>1</v>
      </c>
      <c r="B1362" s="427"/>
      <c r="C1362" s="427"/>
      <c r="D1362" s="427"/>
      <c r="E1362" s="427"/>
      <c r="F1362" s="427"/>
      <c r="G1362" s="427"/>
      <c r="H1362" s="427"/>
      <c r="I1362" s="427"/>
      <c r="J1362" s="427"/>
      <c r="K1362" s="427"/>
      <c r="L1362" s="427"/>
      <c r="M1362" s="427"/>
      <c r="N1362" s="427"/>
      <c r="O1362" s="427"/>
      <c r="P1362" s="427"/>
    </row>
    <row r="1363" spans="1:16" ht="15.75" x14ac:dyDescent="0.2">
      <c r="A1363" s="427"/>
      <c r="B1363" s="427"/>
      <c r="C1363" s="427"/>
      <c r="D1363" s="427"/>
      <c r="E1363" s="427"/>
      <c r="F1363" s="427"/>
      <c r="G1363" s="427"/>
      <c r="H1363" s="427"/>
      <c r="I1363" s="427"/>
      <c r="J1363" s="427"/>
      <c r="K1363" s="427"/>
      <c r="L1363" s="427"/>
      <c r="M1363" s="427"/>
      <c r="N1363" s="427"/>
      <c r="O1363" s="427"/>
      <c r="P1363" s="427"/>
    </row>
    <row r="1364" spans="1:16" ht="15.75" x14ac:dyDescent="0.2">
      <c r="A1364" s="455" t="s">
        <v>322</v>
      </c>
      <c r="B1364" s="455"/>
      <c r="C1364" s="455"/>
      <c r="D1364" s="455"/>
      <c r="E1364" s="455"/>
      <c r="F1364" s="455"/>
      <c r="G1364" s="455"/>
      <c r="H1364" s="455"/>
      <c r="I1364" s="455"/>
      <c r="J1364" s="455"/>
      <c r="K1364" s="455"/>
      <c r="L1364" s="455"/>
      <c r="M1364" s="455"/>
      <c r="N1364" s="455"/>
      <c r="O1364" s="455"/>
      <c r="P1364" s="455"/>
    </row>
    <row r="1365" spans="1:16" ht="15.75" x14ac:dyDescent="0.2">
      <c r="A1365" s="77"/>
      <c r="B1365" s="77"/>
      <c r="C1365" s="77"/>
      <c r="D1365" s="77"/>
      <c r="E1365" s="77"/>
      <c r="F1365" s="77"/>
      <c r="G1365" s="77"/>
      <c r="H1365" s="77"/>
      <c r="I1365" s="77"/>
      <c r="J1365" s="77"/>
      <c r="K1365" s="77"/>
      <c r="L1365" s="77"/>
      <c r="M1365" s="77"/>
      <c r="N1365" s="77"/>
      <c r="O1365" s="77"/>
      <c r="P1365" s="77"/>
    </row>
    <row r="1366" spans="1:16" ht="16.5" thickBot="1" x14ac:dyDescent="0.25">
      <c r="A1366" s="77"/>
      <c r="B1366" s="77"/>
      <c r="C1366" s="77"/>
      <c r="D1366" s="77"/>
      <c r="E1366" s="77"/>
      <c r="F1366" s="77"/>
      <c r="G1366" s="77"/>
      <c r="H1366" s="77"/>
      <c r="I1366" s="77"/>
      <c r="J1366" s="77"/>
      <c r="K1366" s="77"/>
      <c r="L1366" s="77"/>
      <c r="M1366" s="77"/>
      <c r="N1366" s="77"/>
      <c r="O1366" s="77"/>
      <c r="P1366" s="77"/>
    </row>
    <row r="1367" spans="1:16" ht="16.5" thickBot="1" x14ac:dyDescent="0.25">
      <c r="A1367" s="78" t="s">
        <v>2</v>
      </c>
      <c r="B1367" s="449" t="s">
        <v>149</v>
      </c>
      <c r="C1367" s="450"/>
      <c r="D1367" s="79" t="s">
        <v>3</v>
      </c>
      <c r="E1367" s="449">
        <v>2012</v>
      </c>
      <c r="F1367" s="451"/>
      <c r="G1367" s="451"/>
      <c r="H1367" s="450"/>
      <c r="I1367" s="79" t="s">
        <v>4</v>
      </c>
      <c r="J1367" s="80" t="s">
        <v>208</v>
      </c>
      <c r="K1367" s="80"/>
      <c r="L1367" s="80"/>
      <c r="M1367" s="80" t="s">
        <v>5</v>
      </c>
      <c r="N1367" s="449" t="s">
        <v>157</v>
      </c>
      <c r="O1367" s="451"/>
      <c r="P1367" s="452"/>
    </row>
    <row r="1368" spans="1:16" ht="16.5" thickBot="1" x14ac:dyDescent="0.25">
      <c r="A1368" s="77"/>
      <c r="B1368" s="77"/>
      <c r="C1368" s="77"/>
      <c r="D1368" s="77"/>
      <c r="E1368" s="77"/>
      <c r="F1368" s="77"/>
      <c r="G1368" s="77"/>
      <c r="H1368" s="77"/>
      <c r="I1368" s="77"/>
      <c r="J1368" s="77"/>
      <c r="K1368" s="77"/>
      <c r="L1368" s="77"/>
      <c r="M1368" s="77"/>
      <c r="N1368" s="77"/>
      <c r="O1368" s="77"/>
      <c r="P1368" s="77"/>
    </row>
    <row r="1369" spans="1:16" ht="16.5" thickBot="1" x14ac:dyDescent="0.25">
      <c r="A1369" s="78" t="s">
        <v>6</v>
      </c>
      <c r="B1369" s="449" t="s">
        <v>154</v>
      </c>
      <c r="C1369" s="450"/>
      <c r="D1369" s="79" t="s">
        <v>7</v>
      </c>
      <c r="E1369" s="449" t="s">
        <v>155</v>
      </c>
      <c r="F1369" s="451"/>
      <c r="G1369" s="451"/>
      <c r="H1369" s="450"/>
      <c r="I1369" s="79" t="s">
        <v>8</v>
      </c>
      <c r="J1369" s="80">
        <v>14</v>
      </c>
      <c r="K1369" s="80"/>
      <c r="L1369" s="80"/>
      <c r="M1369" s="80" t="s">
        <v>9</v>
      </c>
      <c r="N1369" s="80"/>
      <c r="O1369" s="196"/>
      <c r="P1369" s="197">
        <v>120</v>
      </c>
    </row>
    <row r="1370" spans="1:16" ht="16.5" thickBot="1" x14ac:dyDescent="0.25">
      <c r="A1370" s="77"/>
      <c r="B1370" s="77"/>
      <c r="C1370" s="77"/>
      <c r="D1370" s="77"/>
      <c r="E1370" s="77"/>
      <c r="F1370" s="77"/>
      <c r="G1370" s="77"/>
      <c r="H1370" s="77"/>
      <c r="I1370" s="77"/>
      <c r="J1370" s="77"/>
      <c r="K1370" s="77"/>
      <c r="L1370" s="77"/>
      <c r="M1370" s="77"/>
      <c r="N1370" s="77"/>
      <c r="O1370" s="77"/>
      <c r="P1370" s="77"/>
    </row>
    <row r="1371" spans="1:16" ht="16.5" thickBot="1" x14ac:dyDescent="0.25">
      <c r="A1371" s="453" t="s">
        <v>10</v>
      </c>
      <c r="B1371" s="454"/>
      <c r="C1371" s="449" t="s">
        <v>181</v>
      </c>
      <c r="D1371" s="451"/>
      <c r="E1371" s="451"/>
      <c r="F1371" s="451"/>
      <c r="G1371" s="451"/>
      <c r="H1371" s="451"/>
      <c r="I1371" s="451"/>
      <c r="J1371" s="451"/>
      <c r="K1371" s="451"/>
      <c r="L1371" s="451"/>
      <c r="M1371" s="451"/>
      <c r="N1371" s="451"/>
      <c r="O1371" s="451"/>
      <c r="P1371" s="452"/>
    </row>
    <row r="1372" spans="1:16" ht="16.5" thickBot="1" x14ac:dyDescent="0.25">
      <c r="A1372" s="77"/>
      <c r="B1372" s="77"/>
      <c r="C1372" s="77"/>
      <c r="D1372" s="77"/>
      <c r="E1372" s="77"/>
      <c r="F1372" s="77"/>
      <c r="G1372" s="77"/>
      <c r="H1372" s="77"/>
      <c r="I1372" s="77"/>
      <c r="J1372" s="77"/>
      <c r="K1372" s="77"/>
      <c r="L1372" s="77"/>
      <c r="M1372" s="77"/>
      <c r="N1372" s="77"/>
      <c r="O1372" s="77"/>
      <c r="P1372" s="77"/>
    </row>
    <row r="1373" spans="1:16" ht="16.5" thickBot="1" x14ac:dyDescent="0.25">
      <c r="A1373" s="453" t="s">
        <v>11</v>
      </c>
      <c r="B1373" s="454"/>
      <c r="C1373" s="449" t="s">
        <v>234</v>
      </c>
      <c r="D1373" s="451"/>
      <c r="E1373" s="451"/>
      <c r="F1373" s="451"/>
      <c r="G1373" s="451"/>
      <c r="H1373" s="451"/>
      <c r="I1373" s="451"/>
      <c r="J1373" s="451"/>
      <c r="K1373" s="451"/>
      <c r="L1373" s="451"/>
      <c r="M1373" s="451"/>
      <c r="N1373" s="451"/>
      <c r="O1373" s="451"/>
      <c r="P1373" s="452"/>
    </row>
    <row r="1374" spans="1:16" ht="16.5" thickBot="1" x14ac:dyDescent="0.25">
      <c r="A1374" s="81"/>
      <c r="B1374" s="81"/>
      <c r="C1374" s="81"/>
      <c r="D1374" s="81"/>
      <c r="E1374" s="81"/>
      <c r="F1374" s="81"/>
      <c r="G1374" s="81"/>
      <c r="H1374" s="81"/>
      <c r="I1374" s="81"/>
      <c r="J1374" s="81"/>
      <c r="K1374" s="81"/>
      <c r="L1374" s="81"/>
      <c r="M1374" s="81"/>
      <c r="N1374" s="81"/>
      <c r="O1374" s="81"/>
      <c r="P1374" s="81"/>
    </row>
    <row r="1375" spans="1:16" ht="16.5" thickBot="1" x14ac:dyDescent="0.25">
      <c r="A1375" s="441" t="s">
        <v>12</v>
      </c>
      <c r="B1375" s="443" t="s">
        <v>13</v>
      </c>
      <c r="C1375" s="434"/>
      <c r="D1375" s="444" t="s">
        <v>255</v>
      </c>
      <c r="E1375" s="446" t="s">
        <v>15</v>
      </c>
      <c r="F1375" s="447"/>
      <c r="G1375" s="447"/>
      <c r="H1375" s="447"/>
      <c r="I1375" s="448"/>
      <c r="J1375" s="444" t="s">
        <v>16</v>
      </c>
      <c r="K1375" s="444" t="s">
        <v>17</v>
      </c>
      <c r="L1375" s="446" t="s">
        <v>18</v>
      </c>
      <c r="M1375" s="447"/>
      <c r="N1375" s="448"/>
      <c r="O1375" s="435" t="s">
        <v>115</v>
      </c>
      <c r="P1375" s="436"/>
    </row>
    <row r="1376" spans="1:16" ht="32.25" thickBot="1" x14ac:dyDescent="0.25">
      <c r="A1376" s="442"/>
      <c r="B1376" s="82" t="s">
        <v>19</v>
      </c>
      <c r="C1376" s="83" t="s">
        <v>20</v>
      </c>
      <c r="D1376" s="445"/>
      <c r="E1376" s="84" t="s">
        <v>21</v>
      </c>
      <c r="F1376" s="84" t="s">
        <v>22</v>
      </c>
      <c r="G1376" s="85" t="s">
        <v>23</v>
      </c>
      <c r="H1376" s="119" t="s">
        <v>24</v>
      </c>
      <c r="I1376" s="86" t="s">
        <v>25</v>
      </c>
      <c r="J1376" s="445"/>
      <c r="K1376" s="445"/>
      <c r="L1376" s="194" t="s">
        <v>258</v>
      </c>
      <c r="M1376" s="85" t="s">
        <v>256</v>
      </c>
      <c r="N1376" s="83" t="s">
        <v>257</v>
      </c>
      <c r="O1376" s="437"/>
      <c r="P1376" s="438"/>
    </row>
    <row r="1377" spans="1:16" ht="15.75" x14ac:dyDescent="0.2">
      <c r="A1377" s="165">
        <v>45510</v>
      </c>
      <c r="B1377" s="95"/>
      <c r="C1377" s="95">
        <v>162736</v>
      </c>
      <c r="D1377" s="160"/>
      <c r="E1377" s="96"/>
      <c r="F1377" s="96"/>
      <c r="G1377" s="166"/>
      <c r="H1377" s="169"/>
      <c r="I1377" s="175"/>
      <c r="J1377" s="162"/>
      <c r="K1377" s="99"/>
      <c r="L1377" s="191"/>
      <c r="M1377" s="94"/>
      <c r="N1377" s="100"/>
      <c r="O1377" s="428"/>
      <c r="P1377" s="429"/>
    </row>
    <row r="1378" spans="1:16" ht="15.75" x14ac:dyDescent="0.2">
      <c r="A1378" s="165">
        <v>45750</v>
      </c>
      <c r="B1378" s="95">
        <v>162736</v>
      </c>
      <c r="C1378" s="95">
        <v>163179</v>
      </c>
      <c r="D1378" s="160">
        <f>+C1378-B1378</f>
        <v>443</v>
      </c>
      <c r="E1378" s="96" t="s">
        <v>346</v>
      </c>
      <c r="F1378" s="96" t="s">
        <v>330</v>
      </c>
      <c r="G1378" s="166">
        <v>57.581600000000002</v>
      </c>
      <c r="H1378" s="169">
        <v>26.05</v>
      </c>
      <c r="I1378" s="175">
        <f>G1378*H1378</f>
        <v>1500.0006800000001</v>
      </c>
      <c r="J1378" s="162">
        <f>D1378/G1378</f>
        <v>7.6934298456451362</v>
      </c>
      <c r="K1378" s="99">
        <v>45750</v>
      </c>
      <c r="L1378" s="191" t="s">
        <v>258</v>
      </c>
      <c r="M1378" s="94" t="s">
        <v>262</v>
      </c>
      <c r="N1378" s="100" t="s">
        <v>262</v>
      </c>
      <c r="O1378" s="428" t="s">
        <v>237</v>
      </c>
      <c r="P1378" s="429"/>
    </row>
    <row r="1379" spans="1:16" ht="15.75" x14ac:dyDescent="0.2">
      <c r="A1379" s="165"/>
      <c r="B1379" s="172"/>
      <c r="C1379" s="166"/>
      <c r="D1379" s="160">
        <f>+C1379-B1379</f>
        <v>0</v>
      </c>
      <c r="E1379" s="96"/>
      <c r="F1379" s="96"/>
      <c r="G1379" s="166"/>
      <c r="H1379" s="169"/>
      <c r="I1379" s="175">
        <f>G1379*H1379</f>
        <v>0</v>
      </c>
      <c r="J1379" s="162" t="e">
        <f>D1379/G1379</f>
        <v>#DIV/0!</v>
      </c>
      <c r="K1379" s="99"/>
      <c r="L1379" s="191"/>
      <c r="M1379" s="94"/>
      <c r="N1379" s="100"/>
      <c r="O1379" s="428"/>
      <c r="P1379" s="429"/>
    </row>
    <row r="1380" spans="1:16" ht="15.75" x14ac:dyDescent="0.2">
      <c r="A1380" s="165"/>
      <c r="B1380" s="166"/>
      <c r="C1380" s="166"/>
      <c r="D1380" s="160"/>
      <c r="E1380" s="96"/>
      <c r="F1380" s="96"/>
      <c r="G1380" s="166"/>
      <c r="H1380" s="169"/>
      <c r="I1380" s="175"/>
      <c r="J1380" s="162"/>
      <c r="K1380" s="99"/>
      <c r="L1380" s="191"/>
      <c r="M1380" s="94"/>
      <c r="N1380" s="100"/>
      <c r="O1380" s="439"/>
      <c r="P1380" s="440"/>
    </row>
    <row r="1381" spans="1:16" ht="16.5" thickBot="1" x14ac:dyDescent="0.25">
      <c r="A1381" s="93"/>
      <c r="B1381" s="132"/>
      <c r="C1381" s="132"/>
      <c r="D1381" s="133"/>
      <c r="E1381" s="96"/>
      <c r="F1381" s="96"/>
      <c r="G1381" s="96"/>
      <c r="H1381" s="97"/>
      <c r="I1381" s="91"/>
      <c r="J1381" s="98"/>
      <c r="K1381" s="92"/>
      <c r="L1381" s="192"/>
      <c r="M1381" s="184"/>
      <c r="N1381" s="101"/>
      <c r="O1381" s="468"/>
      <c r="P1381" s="469"/>
    </row>
    <row r="1382" spans="1:16" ht="16.5" thickBot="1" x14ac:dyDescent="0.25">
      <c r="A1382" s="203" t="s">
        <v>28</v>
      </c>
      <c r="B1382" s="104"/>
      <c r="C1382" s="105"/>
      <c r="D1382" s="106">
        <f>SUM(D1377:D1381)</f>
        <v>443</v>
      </c>
      <c r="E1382" s="107"/>
      <c r="F1382" s="107"/>
      <c r="G1382" s="118">
        <f>SUM(G1377:G1381)</f>
        <v>57.581600000000002</v>
      </c>
      <c r="H1382" s="105"/>
      <c r="I1382" s="118">
        <f>SUM(I1377:I1381)</f>
        <v>1500.0006800000001</v>
      </c>
      <c r="J1382" s="109">
        <f>D1382/G1382</f>
        <v>7.6934298456451362</v>
      </c>
      <c r="K1382" s="110"/>
      <c r="L1382" s="193"/>
      <c r="M1382" s="111"/>
      <c r="N1382" s="112"/>
      <c r="O1382" s="430"/>
      <c r="P1382" s="431"/>
    </row>
    <row r="1383" spans="1:16" ht="15.75" x14ac:dyDescent="0.2">
      <c r="A1383" s="76"/>
      <c r="B1383" s="113"/>
      <c r="C1383" s="113"/>
      <c r="D1383" s="113"/>
      <c r="E1383" s="113"/>
      <c r="F1383" s="113"/>
      <c r="G1383" s="113"/>
      <c r="H1383" s="113"/>
      <c r="I1383" s="76"/>
      <c r="J1383" s="76"/>
      <c r="K1383" s="76"/>
      <c r="L1383" s="76"/>
      <c r="M1383" s="76"/>
      <c r="N1383" s="76"/>
      <c r="O1383" s="113"/>
      <c r="P1383" s="114"/>
    </row>
    <row r="1384" spans="1:16" ht="15.75" x14ac:dyDescent="0.2">
      <c r="A1384" s="76"/>
      <c r="B1384" s="113"/>
      <c r="C1384" s="113"/>
      <c r="D1384" s="113"/>
      <c r="E1384" s="113"/>
      <c r="F1384" s="113"/>
      <c r="G1384" s="113"/>
      <c r="H1384" s="113"/>
      <c r="I1384" s="76"/>
      <c r="J1384" s="76"/>
      <c r="K1384" s="76"/>
      <c r="L1384" s="76"/>
      <c r="M1384" s="76"/>
      <c r="N1384" s="76"/>
      <c r="O1384" s="113"/>
      <c r="P1384" s="114"/>
    </row>
    <row r="1385" spans="1:16" ht="15.75" x14ac:dyDescent="0.2">
      <c r="A1385" s="76"/>
      <c r="B1385" s="113"/>
      <c r="C1385" s="113"/>
      <c r="D1385" s="113"/>
      <c r="E1385" s="113"/>
      <c r="F1385" s="113"/>
      <c r="G1385" s="113"/>
      <c r="H1385" s="113"/>
      <c r="I1385" s="76"/>
      <c r="J1385" s="76"/>
      <c r="K1385" s="76"/>
      <c r="L1385" s="76"/>
      <c r="M1385" s="1"/>
      <c r="N1385" s="1"/>
      <c r="O1385" s="3"/>
      <c r="P1385" s="114"/>
    </row>
    <row r="1386" spans="1:16" ht="15.75" x14ac:dyDescent="0.2">
      <c r="A1386" s="115"/>
      <c r="B1386" s="432" t="s">
        <v>29</v>
      </c>
      <c r="C1386" s="432"/>
      <c r="D1386" s="432"/>
      <c r="E1386" s="116"/>
      <c r="F1386" s="116"/>
      <c r="G1386" s="116"/>
      <c r="H1386" s="115"/>
      <c r="I1386" s="116" t="s">
        <v>30</v>
      </c>
      <c r="J1386" s="115"/>
      <c r="K1386" s="116"/>
      <c r="L1386" s="116"/>
      <c r="M1386" s="116"/>
      <c r="N1386" s="116" t="s">
        <v>31</v>
      </c>
      <c r="O1386" s="116"/>
      <c r="P1386" s="117"/>
    </row>
    <row r="1387" spans="1:16" ht="15.75" x14ac:dyDescent="0.2">
      <c r="A1387" s="116"/>
      <c r="B1387" s="427" t="s">
        <v>225</v>
      </c>
      <c r="C1387" s="427"/>
      <c r="D1387" s="427"/>
      <c r="E1387" s="76"/>
      <c r="F1387" s="76"/>
      <c r="G1387" s="76"/>
      <c r="H1387" s="115"/>
      <c r="I1387" s="76" t="s">
        <v>278</v>
      </c>
      <c r="J1387" s="115"/>
      <c r="K1387" s="76"/>
      <c r="L1387" s="76"/>
      <c r="M1387" s="76"/>
      <c r="N1387" s="76" t="s">
        <v>220</v>
      </c>
      <c r="O1387" s="76"/>
      <c r="P1387" s="117"/>
    </row>
    <row r="1388" spans="1:16" ht="15.75" x14ac:dyDescent="0.2">
      <c r="A1388" s="427" t="s">
        <v>223</v>
      </c>
      <c r="B1388" s="427"/>
      <c r="C1388" s="427"/>
      <c r="D1388" s="427"/>
      <c r="E1388" s="427"/>
      <c r="F1388" s="76"/>
      <c r="G1388" s="76"/>
      <c r="H1388" s="115"/>
      <c r="I1388" s="76" t="s">
        <v>240</v>
      </c>
      <c r="J1388" s="115"/>
      <c r="K1388" s="76"/>
      <c r="L1388" s="76"/>
      <c r="M1388" s="76"/>
      <c r="N1388" s="76" t="s">
        <v>124</v>
      </c>
      <c r="O1388" s="76"/>
      <c r="P1388" s="117"/>
    </row>
    <row r="1389" spans="1:16" x14ac:dyDescent="0.2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</row>
    <row r="1390" spans="1:16" x14ac:dyDescent="0.2">
      <c r="A1390" s="467" t="s">
        <v>259</v>
      </c>
      <c r="B1390" s="467"/>
      <c r="C1390" s="467"/>
      <c r="D1390" s="467"/>
      <c r="E1390" s="467"/>
      <c r="F1390"/>
      <c r="G1390"/>
      <c r="H1390"/>
      <c r="I1390"/>
      <c r="J1390"/>
      <c r="K1390"/>
      <c r="L1390"/>
      <c r="M1390"/>
      <c r="N1390"/>
      <c r="O1390"/>
      <c r="P1390"/>
    </row>
    <row r="1394" spans="1:16" ht="15.75" x14ac:dyDescent="0.2">
      <c r="A1394" s="427" t="s">
        <v>180</v>
      </c>
      <c r="B1394" s="427"/>
      <c r="C1394" s="427"/>
      <c r="D1394" s="427"/>
      <c r="E1394" s="427"/>
      <c r="F1394" s="427"/>
      <c r="G1394" s="427"/>
      <c r="H1394" s="427"/>
      <c r="I1394" s="427"/>
      <c r="J1394" s="427"/>
      <c r="K1394" s="427"/>
      <c r="L1394" s="427"/>
      <c r="M1394" s="427"/>
      <c r="N1394" s="427"/>
      <c r="O1394" s="427"/>
      <c r="P1394" s="427"/>
    </row>
    <row r="1395" spans="1:16" ht="15.75" x14ac:dyDescent="0.2">
      <c r="A1395" s="427" t="s">
        <v>1</v>
      </c>
      <c r="B1395" s="427"/>
      <c r="C1395" s="427"/>
      <c r="D1395" s="427"/>
      <c r="E1395" s="427"/>
      <c r="F1395" s="427"/>
      <c r="G1395" s="427"/>
      <c r="H1395" s="427"/>
      <c r="I1395" s="427"/>
      <c r="J1395" s="427"/>
      <c r="K1395" s="427"/>
      <c r="L1395" s="427"/>
      <c r="M1395" s="427"/>
      <c r="N1395" s="427"/>
      <c r="O1395" s="427"/>
      <c r="P1395" s="427"/>
    </row>
    <row r="1396" spans="1:16" ht="15.75" x14ac:dyDescent="0.2">
      <c r="A1396" s="427"/>
      <c r="B1396" s="427"/>
      <c r="C1396" s="427"/>
      <c r="D1396" s="427"/>
      <c r="E1396" s="427"/>
      <c r="F1396" s="427"/>
      <c r="G1396" s="427"/>
      <c r="H1396" s="427"/>
      <c r="I1396" s="427"/>
      <c r="J1396" s="427"/>
      <c r="K1396" s="427"/>
      <c r="L1396" s="427"/>
      <c r="M1396" s="427"/>
      <c r="N1396" s="427"/>
      <c r="O1396" s="427"/>
      <c r="P1396" s="427"/>
    </row>
    <row r="1397" spans="1:16" ht="15.75" x14ac:dyDescent="0.2">
      <c r="A1397" s="455" t="s">
        <v>267</v>
      </c>
      <c r="B1397" s="455"/>
      <c r="C1397" s="455"/>
      <c r="D1397" s="455"/>
      <c r="E1397" s="455"/>
      <c r="F1397" s="455"/>
      <c r="G1397" s="455"/>
      <c r="H1397" s="455"/>
      <c r="I1397" s="455"/>
      <c r="J1397" s="455"/>
      <c r="K1397" s="455"/>
      <c r="L1397" s="455"/>
      <c r="M1397" s="455"/>
      <c r="N1397" s="455"/>
      <c r="O1397" s="455"/>
      <c r="P1397" s="455"/>
    </row>
    <row r="1398" spans="1:16" ht="15.75" x14ac:dyDescent="0.2">
      <c r="A1398" s="77"/>
      <c r="B1398" s="77"/>
      <c r="C1398" s="77"/>
      <c r="D1398" s="77"/>
      <c r="E1398" s="77"/>
      <c r="F1398" s="77"/>
      <c r="G1398" s="77"/>
      <c r="H1398" s="77"/>
      <c r="I1398" s="77"/>
      <c r="J1398" s="77"/>
      <c r="K1398" s="77"/>
      <c r="L1398" s="77"/>
      <c r="M1398" s="77"/>
      <c r="N1398" s="77"/>
      <c r="O1398" s="77"/>
      <c r="P1398" s="77"/>
    </row>
    <row r="1399" spans="1:16" ht="16.5" thickBot="1" x14ac:dyDescent="0.25">
      <c r="A1399" s="77"/>
      <c r="B1399" s="77"/>
      <c r="C1399" s="77"/>
      <c r="D1399" s="77"/>
      <c r="E1399" s="77"/>
      <c r="F1399" s="77"/>
      <c r="G1399" s="77"/>
      <c r="H1399" s="77"/>
      <c r="I1399" s="77"/>
      <c r="J1399" s="77"/>
      <c r="K1399" s="77"/>
      <c r="L1399" s="77"/>
      <c r="M1399" s="77"/>
      <c r="N1399" s="77"/>
      <c r="O1399" s="77"/>
      <c r="P1399" s="77"/>
    </row>
    <row r="1400" spans="1:16" ht="16.5" thickBot="1" x14ac:dyDescent="0.25">
      <c r="A1400" s="78" t="s">
        <v>2</v>
      </c>
      <c r="B1400" s="449" t="s">
        <v>152</v>
      </c>
      <c r="C1400" s="450"/>
      <c r="D1400" s="79" t="s">
        <v>3</v>
      </c>
      <c r="E1400" s="449">
        <v>2012</v>
      </c>
      <c r="F1400" s="451"/>
      <c r="G1400" s="451"/>
      <c r="H1400" s="450"/>
      <c r="I1400" s="79" t="s">
        <v>4</v>
      </c>
      <c r="J1400" s="80" t="s">
        <v>228</v>
      </c>
      <c r="K1400" s="80"/>
      <c r="L1400" s="80"/>
      <c r="M1400" s="80" t="s">
        <v>5</v>
      </c>
      <c r="N1400" s="449" t="s">
        <v>169</v>
      </c>
      <c r="O1400" s="451"/>
      <c r="P1400" s="452"/>
    </row>
    <row r="1401" spans="1:16" ht="16.5" thickBot="1" x14ac:dyDescent="0.25">
      <c r="A1401" s="77"/>
      <c r="B1401" s="77"/>
      <c r="C1401" s="77"/>
      <c r="D1401" s="77"/>
      <c r="E1401" s="77"/>
      <c r="F1401" s="77"/>
      <c r="G1401" s="77"/>
      <c r="H1401" s="77"/>
      <c r="I1401" s="77"/>
      <c r="J1401" s="77"/>
      <c r="K1401" s="77"/>
      <c r="L1401" s="77"/>
      <c r="M1401" s="77"/>
      <c r="N1401" s="77"/>
      <c r="O1401" s="77"/>
      <c r="P1401" s="77"/>
    </row>
    <row r="1402" spans="1:16" ht="16.5" thickBot="1" x14ac:dyDescent="0.25">
      <c r="A1402" s="78" t="s">
        <v>6</v>
      </c>
      <c r="B1402" s="449" t="s">
        <v>209</v>
      </c>
      <c r="C1402" s="450"/>
      <c r="D1402" s="79" t="s">
        <v>7</v>
      </c>
      <c r="E1402" s="449" t="s">
        <v>153</v>
      </c>
      <c r="F1402" s="451"/>
      <c r="G1402" s="451"/>
      <c r="H1402" s="450"/>
      <c r="I1402" s="79" t="s">
        <v>8</v>
      </c>
      <c r="J1402" s="80">
        <v>13</v>
      </c>
      <c r="K1402" s="80"/>
      <c r="L1402" s="80"/>
      <c r="M1402" s="80" t="s">
        <v>9</v>
      </c>
      <c r="N1402" s="80"/>
      <c r="O1402" s="196"/>
      <c r="P1402" s="197">
        <v>60</v>
      </c>
    </row>
    <row r="1403" spans="1:16" ht="16.5" thickBot="1" x14ac:dyDescent="0.25">
      <c r="A1403" s="77"/>
      <c r="B1403" s="77"/>
      <c r="C1403" s="77"/>
      <c r="D1403" s="77"/>
      <c r="E1403" s="77"/>
      <c r="F1403" s="77"/>
      <c r="G1403" s="77"/>
      <c r="H1403" s="77"/>
      <c r="I1403" s="77"/>
      <c r="J1403" s="77"/>
      <c r="K1403" s="77"/>
      <c r="L1403" s="77"/>
      <c r="M1403" s="77"/>
      <c r="N1403" s="77"/>
      <c r="O1403" s="77"/>
      <c r="P1403" s="77"/>
    </row>
    <row r="1404" spans="1:16" ht="16.5" thickBot="1" x14ac:dyDescent="0.25">
      <c r="A1404" s="453" t="s">
        <v>10</v>
      </c>
      <c r="B1404" s="454"/>
      <c r="C1404" s="449" t="s">
        <v>181</v>
      </c>
      <c r="D1404" s="451"/>
      <c r="E1404" s="451"/>
      <c r="F1404" s="451"/>
      <c r="G1404" s="451"/>
      <c r="H1404" s="451"/>
      <c r="I1404" s="451"/>
      <c r="J1404" s="451"/>
      <c r="K1404" s="451"/>
      <c r="L1404" s="451"/>
      <c r="M1404" s="451"/>
      <c r="N1404" s="451"/>
      <c r="O1404" s="451"/>
      <c r="P1404" s="452"/>
    </row>
    <row r="1405" spans="1:16" ht="16.5" thickBot="1" x14ac:dyDescent="0.25">
      <c r="A1405" s="77"/>
      <c r="B1405" s="77"/>
      <c r="C1405" s="77"/>
      <c r="D1405" s="77"/>
      <c r="E1405" s="77"/>
      <c r="F1405" s="77"/>
      <c r="G1405" s="77"/>
      <c r="H1405" s="77"/>
      <c r="I1405" s="77"/>
      <c r="J1405" s="77"/>
      <c r="K1405" s="77"/>
      <c r="L1405" s="77"/>
      <c r="M1405" s="77"/>
      <c r="N1405" s="77"/>
      <c r="O1405" s="77"/>
      <c r="P1405" s="77"/>
    </row>
    <row r="1406" spans="1:16" ht="16.5" thickBot="1" x14ac:dyDescent="0.25">
      <c r="A1406" s="453" t="s">
        <v>11</v>
      </c>
      <c r="B1406" s="454"/>
      <c r="C1406" s="449" t="s">
        <v>234</v>
      </c>
      <c r="D1406" s="451"/>
      <c r="E1406" s="451"/>
      <c r="F1406" s="451"/>
      <c r="G1406" s="451"/>
      <c r="H1406" s="451"/>
      <c r="I1406" s="451"/>
      <c r="J1406" s="451"/>
      <c r="K1406" s="451"/>
      <c r="L1406" s="451"/>
      <c r="M1406" s="451"/>
      <c r="N1406" s="451"/>
      <c r="O1406" s="451"/>
      <c r="P1406" s="452"/>
    </row>
    <row r="1407" spans="1:16" ht="16.5" thickBot="1" x14ac:dyDescent="0.25">
      <c r="A1407" s="81"/>
      <c r="B1407" s="81"/>
      <c r="C1407" s="81"/>
      <c r="D1407" s="81"/>
      <c r="E1407" s="81"/>
      <c r="F1407" s="81"/>
      <c r="G1407" s="81"/>
      <c r="H1407" s="81"/>
      <c r="I1407" s="81"/>
      <c r="J1407" s="81"/>
      <c r="K1407" s="81"/>
      <c r="L1407" s="81"/>
      <c r="M1407" s="81"/>
      <c r="N1407" s="81"/>
      <c r="O1407" s="81"/>
      <c r="P1407" s="81"/>
    </row>
    <row r="1408" spans="1:16" ht="16.5" thickBot="1" x14ac:dyDescent="0.25">
      <c r="A1408" s="441" t="s">
        <v>12</v>
      </c>
      <c r="B1408" s="443" t="s">
        <v>13</v>
      </c>
      <c r="C1408" s="434"/>
      <c r="D1408" s="444" t="s">
        <v>255</v>
      </c>
      <c r="E1408" s="446" t="s">
        <v>15</v>
      </c>
      <c r="F1408" s="447"/>
      <c r="G1408" s="447"/>
      <c r="H1408" s="447"/>
      <c r="I1408" s="448"/>
      <c r="J1408" s="444" t="s">
        <v>16</v>
      </c>
      <c r="K1408" s="444" t="s">
        <v>17</v>
      </c>
      <c r="L1408" s="446" t="s">
        <v>18</v>
      </c>
      <c r="M1408" s="447"/>
      <c r="N1408" s="448"/>
      <c r="O1408" s="435" t="s">
        <v>115</v>
      </c>
      <c r="P1408" s="436"/>
    </row>
    <row r="1409" spans="1:16" ht="32.25" thickBot="1" x14ac:dyDescent="0.25">
      <c r="A1409" s="442"/>
      <c r="B1409" s="82" t="s">
        <v>19</v>
      </c>
      <c r="C1409" s="83" t="s">
        <v>20</v>
      </c>
      <c r="D1409" s="445"/>
      <c r="E1409" s="84" t="s">
        <v>21</v>
      </c>
      <c r="F1409" s="84" t="s">
        <v>22</v>
      </c>
      <c r="G1409" s="85" t="s">
        <v>23</v>
      </c>
      <c r="H1409" s="119" t="s">
        <v>24</v>
      </c>
      <c r="I1409" s="86" t="s">
        <v>25</v>
      </c>
      <c r="J1409" s="445"/>
      <c r="K1409" s="445"/>
      <c r="L1409" s="194" t="s">
        <v>258</v>
      </c>
      <c r="M1409" s="85" t="s">
        <v>256</v>
      </c>
      <c r="N1409" s="83" t="s">
        <v>257</v>
      </c>
      <c r="O1409" s="437"/>
      <c r="P1409" s="438"/>
    </row>
    <row r="1410" spans="1:16" ht="15.75" x14ac:dyDescent="0.2">
      <c r="A1410" s="165">
        <v>45713</v>
      </c>
      <c r="B1410" s="185"/>
      <c r="C1410" s="185">
        <v>341432</v>
      </c>
      <c r="D1410" s="160"/>
      <c r="E1410" s="96"/>
      <c r="F1410" s="96"/>
      <c r="G1410" s="166"/>
      <c r="H1410" s="169"/>
      <c r="I1410" s="175"/>
      <c r="J1410" s="162"/>
      <c r="K1410" s="99"/>
      <c r="L1410" s="191"/>
      <c r="M1410" s="94"/>
      <c r="N1410" s="100"/>
      <c r="O1410" s="428"/>
      <c r="P1410" s="429"/>
    </row>
    <row r="1411" spans="1:16" ht="15.75" x14ac:dyDescent="0.2">
      <c r="A1411" s="165">
        <v>45734</v>
      </c>
      <c r="B1411" s="185">
        <v>341432</v>
      </c>
      <c r="C1411" s="185">
        <v>341616</v>
      </c>
      <c r="D1411" s="160">
        <f>+C1411-B1411</f>
        <v>184</v>
      </c>
      <c r="E1411" s="96" t="s">
        <v>292</v>
      </c>
      <c r="F1411" s="96" t="s">
        <v>290</v>
      </c>
      <c r="G1411" s="166">
        <v>43.103400000000001</v>
      </c>
      <c r="H1411" s="169">
        <v>23.2</v>
      </c>
      <c r="I1411" s="175">
        <f>G1411*H1411</f>
        <v>999.99887999999999</v>
      </c>
      <c r="J1411" s="162">
        <f>D1411/G1411</f>
        <v>4.2688047810613545</v>
      </c>
      <c r="K1411" s="99">
        <v>45734</v>
      </c>
      <c r="L1411" s="191" t="s">
        <v>258</v>
      </c>
      <c r="M1411" s="94" t="s">
        <v>262</v>
      </c>
      <c r="N1411" s="100" t="s">
        <v>262</v>
      </c>
      <c r="O1411" s="428" t="s">
        <v>275</v>
      </c>
      <c r="P1411" s="429"/>
    </row>
    <row r="1412" spans="1:16" ht="15.75" x14ac:dyDescent="0.2">
      <c r="A1412" s="165"/>
      <c r="B1412" s="172"/>
      <c r="C1412" s="166"/>
      <c r="D1412" s="160">
        <f>+C1412-B1412</f>
        <v>0</v>
      </c>
      <c r="E1412" s="96"/>
      <c r="F1412" s="96"/>
      <c r="G1412" s="166"/>
      <c r="H1412" s="169"/>
      <c r="I1412" s="175">
        <f>G1412*H1412</f>
        <v>0</v>
      </c>
      <c r="J1412" s="162" t="e">
        <f>D1412/G1412</f>
        <v>#DIV/0!</v>
      </c>
      <c r="K1412" s="99"/>
      <c r="L1412" s="191"/>
      <c r="M1412" s="94"/>
      <c r="N1412" s="100"/>
      <c r="O1412" s="428"/>
      <c r="P1412" s="429"/>
    </row>
    <row r="1413" spans="1:16" ht="16.5" thickBot="1" x14ac:dyDescent="0.25">
      <c r="A1413" s="93"/>
      <c r="B1413" s="132"/>
      <c r="C1413" s="132"/>
      <c r="D1413" s="133"/>
      <c r="E1413" s="96"/>
      <c r="F1413" s="96"/>
      <c r="G1413" s="96"/>
      <c r="H1413" s="97"/>
      <c r="I1413" s="91"/>
      <c r="J1413" s="98"/>
      <c r="K1413" s="92"/>
      <c r="L1413" s="192"/>
      <c r="M1413" s="184"/>
      <c r="N1413" s="101"/>
      <c r="O1413" s="468"/>
      <c r="P1413" s="469"/>
    </row>
    <row r="1414" spans="1:16" ht="16.5" thickBot="1" x14ac:dyDescent="0.25">
      <c r="A1414" s="209" t="s">
        <v>28</v>
      </c>
      <c r="B1414" s="104"/>
      <c r="C1414" s="105"/>
      <c r="D1414" s="106">
        <f>SUM(D1410:D1413)</f>
        <v>184</v>
      </c>
      <c r="E1414" s="107"/>
      <c r="F1414" s="107"/>
      <c r="G1414" s="118">
        <f>SUM(G1410:G1413)</f>
        <v>43.103400000000001</v>
      </c>
      <c r="H1414" s="105"/>
      <c r="I1414" s="118">
        <f>SUM(I1410:I1413)</f>
        <v>999.99887999999999</v>
      </c>
      <c r="J1414" s="109">
        <f>D1414/G1414</f>
        <v>4.2688047810613545</v>
      </c>
      <c r="K1414" s="110"/>
      <c r="L1414" s="193"/>
      <c r="M1414" s="111"/>
      <c r="N1414" s="112"/>
      <c r="O1414" s="430"/>
      <c r="P1414" s="431"/>
    </row>
    <row r="1415" spans="1:16" ht="15.75" x14ac:dyDescent="0.2">
      <c r="A1415" s="76"/>
      <c r="B1415" s="113"/>
      <c r="C1415" s="113"/>
      <c r="D1415" s="113"/>
      <c r="E1415" s="113"/>
      <c r="F1415" s="113"/>
      <c r="G1415" s="113"/>
      <c r="H1415" s="113"/>
      <c r="I1415" s="76"/>
      <c r="J1415" s="76"/>
      <c r="K1415" s="76"/>
      <c r="L1415" s="76"/>
      <c r="M1415" s="76"/>
      <c r="N1415" s="76"/>
      <c r="O1415" s="113"/>
      <c r="P1415" s="114"/>
    </row>
    <row r="1416" spans="1:16" ht="15.75" x14ac:dyDescent="0.2">
      <c r="A1416" s="76"/>
      <c r="B1416" s="113"/>
      <c r="C1416" s="113"/>
      <c r="D1416" s="113"/>
      <c r="E1416" s="113"/>
      <c r="F1416" s="113"/>
      <c r="G1416" s="113"/>
      <c r="H1416" s="113"/>
      <c r="I1416" s="76"/>
      <c r="J1416" s="76"/>
      <c r="K1416" s="76"/>
      <c r="L1416" s="76"/>
      <c r="M1416" s="76"/>
      <c r="N1416" s="76"/>
      <c r="O1416" s="113"/>
      <c r="P1416" s="114"/>
    </row>
    <row r="1417" spans="1:16" ht="15.75" x14ac:dyDescent="0.2">
      <c r="A1417" s="76"/>
      <c r="B1417" s="113"/>
      <c r="C1417" s="113"/>
      <c r="D1417" s="113"/>
      <c r="E1417" s="113"/>
      <c r="F1417" s="113"/>
      <c r="G1417" s="113"/>
      <c r="H1417" s="113"/>
      <c r="I1417" s="76"/>
      <c r="J1417" s="76"/>
      <c r="K1417" s="76"/>
      <c r="L1417" s="76"/>
      <c r="M1417" s="1"/>
      <c r="N1417" s="1"/>
      <c r="O1417" s="3"/>
      <c r="P1417" s="114"/>
    </row>
    <row r="1418" spans="1:16" ht="15.75" x14ac:dyDescent="0.2">
      <c r="A1418" s="115"/>
      <c r="B1418" s="432" t="s">
        <v>29</v>
      </c>
      <c r="C1418" s="432"/>
      <c r="D1418" s="432"/>
      <c r="E1418" s="116"/>
      <c r="F1418" s="116"/>
      <c r="G1418" s="116"/>
      <c r="H1418" s="115"/>
      <c r="I1418" s="116" t="s">
        <v>30</v>
      </c>
      <c r="J1418" s="115"/>
      <c r="K1418" s="116"/>
      <c r="L1418" s="116"/>
      <c r="M1418" s="116"/>
      <c r="N1418" s="116" t="s">
        <v>31</v>
      </c>
      <c r="O1418" s="116"/>
      <c r="P1418" s="117"/>
    </row>
    <row r="1419" spans="1:16" ht="15.75" x14ac:dyDescent="0.2">
      <c r="A1419" s="116"/>
      <c r="B1419" s="427" t="s">
        <v>225</v>
      </c>
      <c r="C1419" s="427"/>
      <c r="D1419" s="427"/>
      <c r="E1419" s="76"/>
      <c r="F1419" s="76"/>
      <c r="G1419" s="76"/>
      <c r="H1419" s="115"/>
      <c r="I1419" s="76" t="s">
        <v>278</v>
      </c>
      <c r="J1419" s="115"/>
      <c r="K1419" s="76"/>
      <c r="L1419" s="76"/>
      <c r="M1419" s="76"/>
      <c r="N1419" s="76" t="s">
        <v>220</v>
      </c>
      <c r="O1419" s="76"/>
      <c r="P1419" s="117"/>
    </row>
    <row r="1420" spans="1:16" ht="15.75" x14ac:dyDescent="0.2">
      <c r="A1420" s="427" t="s">
        <v>223</v>
      </c>
      <c r="B1420" s="427"/>
      <c r="C1420" s="427"/>
      <c r="D1420" s="427"/>
      <c r="E1420" s="427"/>
      <c r="F1420" s="76"/>
      <c r="G1420" s="76"/>
      <c r="H1420" s="115"/>
      <c r="I1420" s="76" t="s">
        <v>240</v>
      </c>
      <c r="J1420" s="115"/>
      <c r="K1420" s="76"/>
      <c r="L1420" s="76"/>
      <c r="M1420" s="76"/>
      <c r="N1420" s="76" t="s">
        <v>124</v>
      </c>
      <c r="O1420" s="76"/>
      <c r="P1420" s="117"/>
    </row>
    <row r="1421" spans="1:16" x14ac:dyDescent="0.2">
      <c r="A1421"/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</row>
    <row r="1422" spans="1:16" x14ac:dyDescent="0.2">
      <c r="A1422" s="467" t="s">
        <v>259</v>
      </c>
      <c r="B1422" s="467"/>
      <c r="C1422" s="467"/>
      <c r="D1422" s="467"/>
      <c r="E1422" s="467"/>
      <c r="F1422"/>
      <c r="G1422"/>
      <c r="H1422"/>
      <c r="I1422"/>
      <c r="J1422"/>
      <c r="K1422"/>
      <c r="L1422"/>
      <c r="M1422"/>
      <c r="N1422"/>
      <c r="O1422"/>
      <c r="P1422"/>
    </row>
    <row r="1423" spans="1:16" x14ac:dyDescent="0.2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</row>
    <row r="1428" spans="1:16" ht="15.75" x14ac:dyDescent="0.2">
      <c r="A1428" s="427" t="s">
        <v>180</v>
      </c>
      <c r="B1428" s="427"/>
      <c r="C1428" s="427"/>
      <c r="D1428" s="427"/>
      <c r="E1428" s="427"/>
      <c r="F1428" s="427"/>
      <c r="G1428" s="427"/>
      <c r="H1428" s="427"/>
      <c r="I1428" s="427"/>
      <c r="J1428" s="427"/>
      <c r="K1428" s="427"/>
      <c r="L1428" s="427"/>
      <c r="M1428" s="427"/>
      <c r="N1428" s="427"/>
      <c r="O1428" s="427"/>
      <c r="P1428" s="427"/>
    </row>
    <row r="1429" spans="1:16" ht="15.75" x14ac:dyDescent="0.2">
      <c r="A1429" s="427" t="s">
        <v>1</v>
      </c>
      <c r="B1429" s="427"/>
      <c r="C1429" s="427"/>
      <c r="D1429" s="427"/>
      <c r="E1429" s="427"/>
      <c r="F1429" s="427"/>
      <c r="G1429" s="427"/>
      <c r="H1429" s="427"/>
      <c r="I1429" s="427"/>
      <c r="J1429" s="427"/>
      <c r="K1429" s="427"/>
      <c r="L1429" s="427"/>
      <c r="M1429" s="427"/>
      <c r="N1429" s="427"/>
      <c r="O1429" s="427"/>
      <c r="P1429" s="427"/>
    </row>
    <row r="1430" spans="1:16" ht="15.75" x14ac:dyDescent="0.2">
      <c r="A1430" s="427"/>
      <c r="B1430" s="427"/>
      <c r="C1430" s="427"/>
      <c r="D1430" s="427"/>
      <c r="E1430" s="427"/>
      <c r="F1430" s="427"/>
      <c r="G1430" s="427"/>
      <c r="H1430" s="427"/>
      <c r="I1430" s="427"/>
      <c r="J1430" s="427"/>
      <c r="K1430" s="427"/>
      <c r="L1430" s="427"/>
      <c r="M1430" s="427"/>
      <c r="N1430" s="427"/>
      <c r="O1430" s="427"/>
      <c r="P1430" s="427"/>
    </row>
    <row r="1431" spans="1:16" ht="15.75" x14ac:dyDescent="0.2">
      <c r="A1431" s="455" t="s">
        <v>321</v>
      </c>
      <c r="B1431" s="455"/>
      <c r="C1431" s="455"/>
      <c r="D1431" s="455"/>
      <c r="E1431" s="455"/>
      <c r="F1431" s="455"/>
      <c r="G1431" s="455"/>
      <c r="H1431" s="455"/>
      <c r="I1431" s="455"/>
      <c r="J1431" s="455"/>
      <c r="K1431" s="455"/>
      <c r="L1431" s="455"/>
      <c r="M1431" s="455"/>
      <c r="N1431" s="455"/>
      <c r="O1431" s="455"/>
      <c r="P1431" s="455"/>
    </row>
    <row r="1432" spans="1:16" ht="15.75" x14ac:dyDescent="0.2">
      <c r="A1432" s="77"/>
      <c r="B1432" s="77"/>
      <c r="C1432" s="77"/>
      <c r="D1432" s="77"/>
      <c r="E1432" s="77"/>
      <c r="F1432" s="77"/>
      <c r="G1432" s="77"/>
      <c r="H1432" s="77"/>
      <c r="I1432" s="77"/>
      <c r="J1432" s="77"/>
      <c r="K1432" s="77"/>
      <c r="L1432" s="77"/>
      <c r="M1432" s="77"/>
      <c r="N1432" s="77"/>
      <c r="O1432" s="77"/>
      <c r="P1432" s="77"/>
    </row>
    <row r="1433" spans="1:16" ht="16.5" thickBot="1" x14ac:dyDescent="0.25">
      <c r="A1433" s="77"/>
      <c r="B1433" s="77"/>
      <c r="C1433" s="77"/>
      <c r="D1433" s="77"/>
      <c r="E1433" s="77"/>
      <c r="F1433" s="77"/>
      <c r="G1433" s="77"/>
      <c r="H1433" s="77"/>
      <c r="I1433" s="77"/>
      <c r="J1433" s="77"/>
      <c r="K1433" s="77"/>
      <c r="L1433" s="77"/>
      <c r="M1433" s="77"/>
      <c r="N1433" s="77"/>
      <c r="O1433" s="77"/>
      <c r="P1433" s="77"/>
    </row>
    <row r="1434" spans="1:16" ht="16.5" thickBot="1" x14ac:dyDescent="0.25">
      <c r="A1434" s="78" t="s">
        <v>2</v>
      </c>
      <c r="B1434" s="449" t="s">
        <v>152</v>
      </c>
      <c r="C1434" s="450"/>
      <c r="D1434" s="79" t="s">
        <v>3</v>
      </c>
      <c r="E1434" s="449">
        <v>2012</v>
      </c>
      <c r="F1434" s="451"/>
      <c r="G1434" s="451"/>
      <c r="H1434" s="450"/>
      <c r="I1434" s="79" t="s">
        <v>4</v>
      </c>
      <c r="J1434" s="80" t="s">
        <v>228</v>
      </c>
      <c r="K1434" s="80"/>
      <c r="L1434" s="80"/>
      <c r="M1434" s="80" t="s">
        <v>5</v>
      </c>
      <c r="N1434" s="449" t="s">
        <v>169</v>
      </c>
      <c r="O1434" s="451"/>
      <c r="P1434" s="452"/>
    </row>
    <row r="1435" spans="1:16" ht="16.5" thickBot="1" x14ac:dyDescent="0.25">
      <c r="A1435" s="77"/>
      <c r="B1435" s="77"/>
      <c r="C1435" s="77"/>
      <c r="D1435" s="77"/>
      <c r="E1435" s="77"/>
      <c r="F1435" s="77"/>
      <c r="G1435" s="77"/>
      <c r="H1435" s="77"/>
      <c r="I1435" s="77"/>
      <c r="J1435" s="77"/>
      <c r="K1435" s="77"/>
      <c r="L1435" s="77"/>
      <c r="M1435" s="77"/>
      <c r="N1435" s="77"/>
      <c r="O1435" s="77"/>
      <c r="P1435" s="77"/>
    </row>
    <row r="1436" spans="1:16" ht="16.5" thickBot="1" x14ac:dyDescent="0.25">
      <c r="A1436" s="78" t="s">
        <v>6</v>
      </c>
      <c r="B1436" s="449" t="s">
        <v>209</v>
      </c>
      <c r="C1436" s="450"/>
      <c r="D1436" s="79" t="s">
        <v>7</v>
      </c>
      <c r="E1436" s="449" t="s">
        <v>153</v>
      </c>
      <c r="F1436" s="451"/>
      <c r="G1436" s="451"/>
      <c r="H1436" s="450"/>
      <c r="I1436" s="79" t="s">
        <v>8</v>
      </c>
      <c r="J1436" s="80">
        <v>13</v>
      </c>
      <c r="K1436" s="80"/>
      <c r="L1436" s="80"/>
      <c r="M1436" s="80" t="s">
        <v>9</v>
      </c>
      <c r="N1436" s="80"/>
      <c r="O1436" s="196"/>
      <c r="P1436" s="197">
        <v>60</v>
      </c>
    </row>
    <row r="1437" spans="1:16" ht="16.5" thickBot="1" x14ac:dyDescent="0.25">
      <c r="A1437" s="77"/>
      <c r="B1437" s="77"/>
      <c r="C1437" s="77"/>
      <c r="D1437" s="77"/>
      <c r="E1437" s="77"/>
      <c r="F1437" s="77"/>
      <c r="G1437" s="77"/>
      <c r="H1437" s="77"/>
      <c r="I1437" s="77"/>
      <c r="J1437" s="77"/>
      <c r="K1437" s="77"/>
      <c r="L1437" s="77"/>
      <c r="M1437" s="77"/>
      <c r="N1437" s="77"/>
      <c r="O1437" s="77"/>
      <c r="P1437" s="77"/>
    </row>
    <row r="1438" spans="1:16" ht="16.5" thickBot="1" x14ac:dyDescent="0.25">
      <c r="A1438" s="453" t="s">
        <v>10</v>
      </c>
      <c r="B1438" s="454"/>
      <c r="C1438" s="449" t="s">
        <v>181</v>
      </c>
      <c r="D1438" s="451"/>
      <c r="E1438" s="451"/>
      <c r="F1438" s="451"/>
      <c r="G1438" s="451"/>
      <c r="H1438" s="451"/>
      <c r="I1438" s="451"/>
      <c r="J1438" s="451"/>
      <c r="K1438" s="451"/>
      <c r="L1438" s="451"/>
      <c r="M1438" s="451"/>
      <c r="N1438" s="451"/>
      <c r="O1438" s="451"/>
      <c r="P1438" s="452"/>
    </row>
    <row r="1439" spans="1:16" ht="16.5" thickBot="1" x14ac:dyDescent="0.25">
      <c r="A1439" s="77"/>
      <c r="B1439" s="77"/>
      <c r="C1439" s="77"/>
      <c r="D1439" s="77"/>
      <c r="E1439" s="77"/>
      <c r="F1439" s="77"/>
      <c r="G1439" s="77"/>
      <c r="H1439" s="77"/>
      <c r="I1439" s="77"/>
      <c r="J1439" s="77"/>
      <c r="K1439" s="77"/>
      <c r="L1439" s="77"/>
      <c r="M1439" s="77"/>
      <c r="N1439" s="77"/>
      <c r="O1439" s="77"/>
      <c r="P1439" s="77"/>
    </row>
    <row r="1440" spans="1:16" ht="16.5" thickBot="1" x14ac:dyDescent="0.25">
      <c r="A1440" s="453" t="s">
        <v>11</v>
      </c>
      <c r="B1440" s="454"/>
      <c r="C1440" s="449" t="s">
        <v>234</v>
      </c>
      <c r="D1440" s="451"/>
      <c r="E1440" s="451"/>
      <c r="F1440" s="451"/>
      <c r="G1440" s="451"/>
      <c r="H1440" s="451"/>
      <c r="I1440" s="451"/>
      <c r="J1440" s="451"/>
      <c r="K1440" s="451"/>
      <c r="L1440" s="451"/>
      <c r="M1440" s="451"/>
      <c r="N1440" s="451"/>
      <c r="O1440" s="451"/>
      <c r="P1440" s="452"/>
    </row>
    <row r="1441" spans="1:16" ht="16.5" thickBot="1" x14ac:dyDescent="0.25">
      <c r="A1441" s="81"/>
      <c r="B1441" s="81"/>
      <c r="C1441" s="81"/>
      <c r="D1441" s="81"/>
      <c r="E1441" s="81"/>
      <c r="F1441" s="81"/>
      <c r="G1441" s="81"/>
      <c r="H1441" s="81"/>
      <c r="I1441" s="81"/>
      <c r="J1441" s="81"/>
      <c r="K1441" s="81"/>
      <c r="L1441" s="81"/>
      <c r="M1441" s="81"/>
      <c r="N1441" s="81"/>
      <c r="O1441" s="81"/>
      <c r="P1441" s="81"/>
    </row>
    <row r="1442" spans="1:16" ht="16.5" thickBot="1" x14ac:dyDescent="0.25">
      <c r="A1442" s="441" t="s">
        <v>12</v>
      </c>
      <c r="B1442" s="443" t="s">
        <v>13</v>
      </c>
      <c r="C1442" s="434"/>
      <c r="D1442" s="444" t="s">
        <v>255</v>
      </c>
      <c r="E1442" s="446" t="s">
        <v>15</v>
      </c>
      <c r="F1442" s="447"/>
      <c r="G1442" s="447"/>
      <c r="H1442" s="447"/>
      <c r="I1442" s="448"/>
      <c r="J1442" s="444" t="s">
        <v>16</v>
      </c>
      <c r="K1442" s="444" t="s">
        <v>17</v>
      </c>
      <c r="L1442" s="446" t="s">
        <v>18</v>
      </c>
      <c r="M1442" s="447"/>
      <c r="N1442" s="448"/>
      <c r="O1442" s="435" t="s">
        <v>115</v>
      </c>
      <c r="P1442" s="436"/>
    </row>
    <row r="1443" spans="1:16" ht="32.25" thickBot="1" x14ac:dyDescent="0.25">
      <c r="A1443" s="442"/>
      <c r="B1443" s="82" t="s">
        <v>19</v>
      </c>
      <c r="C1443" s="83" t="s">
        <v>20</v>
      </c>
      <c r="D1443" s="445"/>
      <c r="E1443" s="84" t="s">
        <v>21</v>
      </c>
      <c r="F1443" s="84" t="s">
        <v>22</v>
      </c>
      <c r="G1443" s="85" t="s">
        <v>23</v>
      </c>
      <c r="H1443" s="119" t="s">
        <v>24</v>
      </c>
      <c r="I1443" s="86" t="s">
        <v>25</v>
      </c>
      <c r="J1443" s="445"/>
      <c r="K1443" s="445"/>
      <c r="L1443" s="194" t="s">
        <v>258</v>
      </c>
      <c r="M1443" s="85" t="s">
        <v>256</v>
      </c>
      <c r="N1443" s="83" t="s">
        <v>257</v>
      </c>
      <c r="O1443" s="437"/>
      <c r="P1443" s="438"/>
    </row>
    <row r="1444" spans="1:16" ht="15.75" x14ac:dyDescent="0.2">
      <c r="A1444" s="165">
        <v>45734</v>
      </c>
      <c r="B1444" s="185"/>
      <c r="C1444" s="185">
        <v>341616</v>
      </c>
      <c r="D1444" s="160"/>
      <c r="E1444" s="96"/>
      <c r="F1444" s="96"/>
      <c r="G1444" s="166"/>
      <c r="H1444" s="169"/>
      <c r="I1444" s="175"/>
      <c r="J1444" s="162"/>
      <c r="K1444" s="99"/>
      <c r="L1444" s="191"/>
      <c r="M1444" s="94"/>
      <c r="N1444" s="100"/>
      <c r="O1444" s="428"/>
      <c r="P1444" s="429"/>
    </row>
    <row r="1445" spans="1:16" ht="15.75" x14ac:dyDescent="0.2">
      <c r="A1445" s="165">
        <v>45777</v>
      </c>
      <c r="B1445" s="185">
        <v>341616</v>
      </c>
      <c r="C1445" s="185">
        <v>342147</v>
      </c>
      <c r="D1445" s="160">
        <f>+C1445-B1445</f>
        <v>531</v>
      </c>
      <c r="E1445" s="96" t="s">
        <v>435</v>
      </c>
      <c r="F1445" s="96" t="s">
        <v>428</v>
      </c>
      <c r="G1445" s="166">
        <v>57.625900000000001</v>
      </c>
      <c r="H1445" s="169">
        <v>23.95</v>
      </c>
      <c r="I1445" s="175">
        <f>G1445*H1445</f>
        <v>1380.1403049999999</v>
      </c>
      <c r="J1445" s="162">
        <f>D1445/G1445</f>
        <v>9.2146066265342483</v>
      </c>
      <c r="K1445" s="99">
        <v>45777</v>
      </c>
      <c r="L1445" s="191" t="s">
        <v>258</v>
      </c>
      <c r="M1445" s="94" t="s">
        <v>262</v>
      </c>
      <c r="N1445" s="100" t="s">
        <v>262</v>
      </c>
      <c r="O1445" s="428" t="s">
        <v>237</v>
      </c>
      <c r="P1445" s="429"/>
    </row>
    <row r="1446" spans="1:16" ht="15.75" x14ac:dyDescent="0.2">
      <c r="A1446" s="165"/>
      <c r="B1446" s="172"/>
      <c r="C1446" s="166"/>
      <c r="D1446" s="160">
        <f>+C1446-B1446</f>
        <v>0</v>
      </c>
      <c r="E1446" s="96"/>
      <c r="F1446" s="96"/>
      <c r="G1446" s="166"/>
      <c r="H1446" s="169"/>
      <c r="I1446" s="175">
        <f>G1446*H1446</f>
        <v>0</v>
      </c>
      <c r="J1446" s="162" t="e">
        <f>D1446/G1446</f>
        <v>#DIV/0!</v>
      </c>
      <c r="K1446" s="99"/>
      <c r="L1446" s="191"/>
      <c r="M1446" s="94"/>
      <c r="N1446" s="100"/>
      <c r="O1446" s="428"/>
      <c r="P1446" s="429"/>
    </row>
    <row r="1447" spans="1:16" ht="16.5" thickBot="1" x14ac:dyDescent="0.25">
      <c r="A1447" s="93"/>
      <c r="B1447" s="132"/>
      <c r="C1447" s="132"/>
      <c r="D1447" s="160">
        <f>+C1447-B1447</f>
        <v>0</v>
      </c>
      <c r="E1447" s="96"/>
      <c r="F1447" s="96"/>
      <c r="G1447" s="96"/>
      <c r="H1447" s="97"/>
      <c r="I1447" s="91"/>
      <c r="J1447" s="98"/>
      <c r="K1447" s="92"/>
      <c r="L1447" s="192"/>
      <c r="M1447" s="184"/>
      <c r="N1447" s="101"/>
      <c r="O1447" s="468"/>
      <c r="P1447" s="469"/>
    </row>
    <row r="1448" spans="1:16" ht="16.5" thickBot="1" x14ac:dyDescent="0.25">
      <c r="A1448" s="232" t="s">
        <v>28</v>
      </c>
      <c r="B1448" s="104"/>
      <c r="C1448" s="105"/>
      <c r="D1448" s="106">
        <f>SUM(D1444:D1447)</f>
        <v>531</v>
      </c>
      <c r="E1448" s="107"/>
      <c r="F1448" s="107"/>
      <c r="G1448" s="118">
        <f>SUM(G1444:G1447)</f>
        <v>57.625900000000001</v>
      </c>
      <c r="H1448" s="105"/>
      <c r="I1448" s="118">
        <f>SUM(I1444:I1447)</f>
        <v>1380.1403049999999</v>
      </c>
      <c r="J1448" s="109">
        <f>D1448/G1448</f>
        <v>9.2146066265342483</v>
      </c>
      <c r="K1448" s="110"/>
      <c r="L1448" s="193"/>
      <c r="M1448" s="111"/>
      <c r="N1448" s="112"/>
      <c r="O1448" s="430"/>
      <c r="P1448" s="431"/>
    </row>
    <row r="1449" spans="1:16" ht="15.75" x14ac:dyDescent="0.2">
      <c r="A1449" s="76"/>
      <c r="B1449" s="113"/>
      <c r="C1449" s="113"/>
      <c r="D1449" s="113"/>
      <c r="E1449" s="113"/>
      <c r="F1449" s="113"/>
      <c r="G1449" s="113"/>
      <c r="H1449" s="113"/>
      <c r="I1449" s="76"/>
      <c r="J1449" s="76"/>
      <c r="K1449" s="76"/>
      <c r="L1449" s="76"/>
      <c r="M1449" s="76"/>
      <c r="N1449" s="76"/>
      <c r="O1449" s="113"/>
      <c r="P1449" s="114"/>
    </row>
    <row r="1450" spans="1:16" ht="15.75" x14ac:dyDescent="0.2">
      <c r="A1450" s="76"/>
      <c r="B1450" s="113"/>
      <c r="C1450" s="113"/>
      <c r="D1450" s="113"/>
      <c r="E1450" s="113"/>
      <c r="F1450" s="113"/>
      <c r="G1450" s="113"/>
      <c r="H1450" s="113"/>
      <c r="I1450" s="76"/>
      <c r="J1450" s="76"/>
      <c r="K1450" s="76"/>
      <c r="L1450" s="76"/>
      <c r="M1450" s="76"/>
      <c r="N1450" s="76"/>
      <c r="O1450" s="113"/>
      <c r="P1450" s="114"/>
    </row>
    <row r="1451" spans="1:16" ht="15.75" x14ac:dyDescent="0.2">
      <c r="A1451" s="76"/>
      <c r="B1451" s="113"/>
      <c r="C1451" s="113"/>
      <c r="D1451" s="113"/>
      <c r="E1451" s="113"/>
      <c r="F1451" s="113"/>
      <c r="G1451" s="113"/>
      <c r="H1451" s="113"/>
      <c r="I1451" s="76"/>
      <c r="J1451" s="76"/>
      <c r="K1451" s="76"/>
      <c r="L1451" s="76"/>
      <c r="M1451" s="1"/>
      <c r="N1451" s="1"/>
      <c r="O1451" s="3"/>
      <c r="P1451" s="114"/>
    </row>
    <row r="1452" spans="1:16" ht="15.75" x14ac:dyDescent="0.2">
      <c r="A1452" s="115"/>
      <c r="B1452" s="432" t="s">
        <v>29</v>
      </c>
      <c r="C1452" s="432"/>
      <c r="D1452" s="432"/>
      <c r="E1452" s="116"/>
      <c r="F1452" s="116"/>
      <c r="G1452" s="116"/>
      <c r="H1452" s="115"/>
      <c r="I1452" s="116" t="s">
        <v>30</v>
      </c>
      <c r="J1452" s="115"/>
      <c r="K1452" s="116"/>
      <c r="L1452" s="116"/>
      <c r="M1452" s="116"/>
      <c r="N1452" s="116" t="s">
        <v>31</v>
      </c>
      <c r="O1452" s="116"/>
      <c r="P1452" s="117"/>
    </row>
    <row r="1453" spans="1:16" ht="15.75" x14ac:dyDescent="0.2">
      <c r="A1453" s="116"/>
      <c r="B1453" s="427" t="s">
        <v>225</v>
      </c>
      <c r="C1453" s="427"/>
      <c r="D1453" s="427"/>
      <c r="E1453" s="76"/>
      <c r="F1453" s="76"/>
      <c r="G1453" s="76"/>
      <c r="H1453" s="115"/>
      <c r="I1453" s="76" t="s">
        <v>278</v>
      </c>
      <c r="J1453" s="115"/>
      <c r="K1453" s="76"/>
      <c r="L1453" s="76"/>
      <c r="M1453" s="76"/>
      <c r="N1453" s="76" t="s">
        <v>220</v>
      </c>
      <c r="O1453" s="76"/>
      <c r="P1453" s="117"/>
    </row>
    <row r="1454" spans="1:16" ht="15.75" x14ac:dyDescent="0.2">
      <c r="A1454" s="427" t="s">
        <v>223</v>
      </c>
      <c r="B1454" s="427"/>
      <c r="C1454" s="427"/>
      <c r="D1454" s="427"/>
      <c r="E1454" s="427"/>
      <c r="F1454" s="76"/>
      <c r="G1454" s="76"/>
      <c r="H1454" s="115"/>
      <c r="I1454" s="76" t="s">
        <v>240</v>
      </c>
      <c r="J1454" s="115"/>
      <c r="K1454" s="76"/>
      <c r="L1454" s="76"/>
      <c r="M1454" s="76"/>
      <c r="N1454" s="76" t="s">
        <v>124</v>
      </c>
      <c r="O1454" s="76"/>
      <c r="P1454" s="117"/>
    </row>
    <row r="1455" spans="1:16" x14ac:dyDescent="0.2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</row>
    <row r="1456" spans="1:16" x14ac:dyDescent="0.2">
      <c r="A1456" s="467" t="s">
        <v>259</v>
      </c>
      <c r="B1456" s="467"/>
      <c r="C1456" s="467"/>
      <c r="D1456" s="467"/>
      <c r="E1456" s="467"/>
      <c r="F1456"/>
      <c r="G1456"/>
      <c r="H1456"/>
      <c r="I1456"/>
      <c r="J1456"/>
      <c r="K1456"/>
      <c r="L1456"/>
      <c r="M1456"/>
      <c r="N1456"/>
      <c r="O1456"/>
      <c r="P1456"/>
    </row>
    <row r="1457" spans="1:16" x14ac:dyDescent="0.2">
      <c r="A1457"/>
      <c r="B1457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  <c r="P1457"/>
    </row>
    <row r="1460" spans="1:16" ht="15.75" x14ac:dyDescent="0.2">
      <c r="A1460" s="427" t="s">
        <v>180</v>
      </c>
      <c r="B1460" s="427"/>
      <c r="C1460" s="427"/>
      <c r="D1460" s="427"/>
      <c r="E1460" s="427"/>
      <c r="F1460" s="427"/>
      <c r="G1460" s="427"/>
      <c r="H1460" s="427"/>
      <c r="I1460" s="427"/>
      <c r="J1460" s="427"/>
      <c r="K1460" s="427"/>
      <c r="L1460" s="427"/>
      <c r="M1460" s="427"/>
      <c r="N1460" s="427"/>
      <c r="O1460" s="427"/>
      <c r="P1460" s="427"/>
    </row>
    <row r="1461" spans="1:16" ht="15.75" x14ac:dyDescent="0.2">
      <c r="A1461" s="427" t="s">
        <v>1</v>
      </c>
      <c r="B1461" s="427"/>
      <c r="C1461" s="427"/>
      <c r="D1461" s="427"/>
      <c r="E1461" s="427"/>
      <c r="F1461" s="427"/>
      <c r="G1461" s="427"/>
      <c r="H1461" s="427"/>
      <c r="I1461" s="427"/>
      <c r="J1461" s="427"/>
      <c r="K1461" s="427"/>
      <c r="L1461" s="427"/>
      <c r="M1461" s="427"/>
      <c r="N1461" s="427"/>
      <c r="O1461" s="427"/>
      <c r="P1461" s="427"/>
    </row>
    <row r="1462" spans="1:16" ht="15.75" x14ac:dyDescent="0.2">
      <c r="A1462" s="427"/>
      <c r="B1462" s="427"/>
      <c r="C1462" s="427"/>
      <c r="D1462" s="427"/>
      <c r="E1462" s="427"/>
      <c r="F1462" s="427"/>
      <c r="G1462" s="427"/>
      <c r="H1462" s="427"/>
      <c r="I1462" s="427"/>
      <c r="J1462" s="427"/>
      <c r="K1462" s="427"/>
      <c r="L1462" s="427"/>
      <c r="M1462" s="427"/>
      <c r="N1462" s="427"/>
      <c r="O1462" s="427"/>
      <c r="P1462" s="427"/>
    </row>
    <row r="1463" spans="1:16" ht="15.75" x14ac:dyDescent="0.2">
      <c r="A1463" s="455" t="s">
        <v>321</v>
      </c>
      <c r="B1463" s="455"/>
      <c r="C1463" s="455"/>
      <c r="D1463" s="455"/>
      <c r="E1463" s="455"/>
      <c r="F1463" s="455"/>
      <c r="G1463" s="455"/>
      <c r="H1463" s="455"/>
      <c r="I1463" s="455"/>
      <c r="J1463" s="455"/>
      <c r="K1463" s="455"/>
      <c r="L1463" s="455"/>
      <c r="M1463" s="455"/>
      <c r="N1463" s="455"/>
      <c r="O1463" s="455"/>
      <c r="P1463" s="455"/>
    </row>
    <row r="1464" spans="1:16" ht="15.75" x14ac:dyDescent="0.2">
      <c r="A1464" s="77"/>
      <c r="B1464" s="77"/>
      <c r="C1464" s="77"/>
      <c r="D1464" s="77"/>
      <c r="E1464" s="77"/>
      <c r="F1464" s="77"/>
      <c r="G1464" s="77"/>
      <c r="H1464" s="77"/>
      <c r="I1464" s="77"/>
      <c r="J1464" s="77"/>
      <c r="K1464" s="77"/>
      <c r="L1464" s="77"/>
      <c r="M1464" s="77"/>
      <c r="N1464" s="77"/>
      <c r="O1464" s="77"/>
      <c r="P1464" s="77"/>
    </row>
    <row r="1465" spans="1:16" ht="16.5" thickBot="1" x14ac:dyDescent="0.25">
      <c r="A1465" s="77"/>
      <c r="B1465" s="77"/>
      <c r="C1465" s="77"/>
      <c r="D1465" s="77"/>
      <c r="E1465" s="77"/>
      <c r="F1465" s="77"/>
      <c r="G1465" s="77"/>
      <c r="H1465" s="77"/>
      <c r="I1465" s="77"/>
      <c r="J1465" s="77"/>
      <c r="K1465" s="77"/>
      <c r="L1465" s="77"/>
      <c r="M1465" s="77"/>
      <c r="N1465" s="77"/>
      <c r="O1465" s="77"/>
      <c r="P1465" s="77"/>
    </row>
    <row r="1466" spans="1:16" ht="16.5" thickBot="1" x14ac:dyDescent="0.25">
      <c r="A1466" s="78" t="s">
        <v>2</v>
      </c>
      <c r="B1466" s="449" t="s">
        <v>152</v>
      </c>
      <c r="C1466" s="450"/>
      <c r="D1466" s="79" t="s">
        <v>3</v>
      </c>
      <c r="E1466" s="449">
        <v>2012</v>
      </c>
      <c r="F1466" s="451"/>
      <c r="G1466" s="451"/>
      <c r="H1466" s="450"/>
      <c r="I1466" s="79" t="s">
        <v>4</v>
      </c>
      <c r="J1466" s="80" t="s">
        <v>228</v>
      </c>
      <c r="K1466" s="80"/>
      <c r="L1466" s="80"/>
      <c r="M1466" s="80" t="s">
        <v>5</v>
      </c>
      <c r="N1466" s="449" t="s">
        <v>169</v>
      </c>
      <c r="O1466" s="451"/>
      <c r="P1466" s="452"/>
    </row>
    <row r="1467" spans="1:16" ht="16.5" thickBot="1" x14ac:dyDescent="0.25">
      <c r="A1467" s="77"/>
      <c r="B1467" s="77"/>
      <c r="C1467" s="77"/>
      <c r="D1467" s="77"/>
      <c r="E1467" s="77"/>
      <c r="F1467" s="77"/>
      <c r="G1467" s="77"/>
      <c r="H1467" s="77"/>
      <c r="I1467" s="77"/>
      <c r="J1467" s="77"/>
      <c r="K1467" s="77"/>
      <c r="L1467" s="77"/>
      <c r="M1467" s="77"/>
      <c r="N1467" s="77"/>
      <c r="O1467" s="77"/>
      <c r="P1467" s="77"/>
    </row>
    <row r="1468" spans="1:16" ht="16.5" thickBot="1" x14ac:dyDescent="0.25">
      <c r="A1468" s="78" t="s">
        <v>6</v>
      </c>
      <c r="B1468" s="449" t="s">
        <v>209</v>
      </c>
      <c r="C1468" s="450"/>
      <c r="D1468" s="79" t="s">
        <v>7</v>
      </c>
      <c r="E1468" s="449" t="s">
        <v>153</v>
      </c>
      <c r="F1468" s="451"/>
      <c r="G1468" s="451"/>
      <c r="H1468" s="450"/>
      <c r="I1468" s="79" t="s">
        <v>8</v>
      </c>
      <c r="J1468" s="80">
        <v>13</v>
      </c>
      <c r="K1468" s="80"/>
      <c r="L1468" s="80"/>
      <c r="M1468" s="80" t="s">
        <v>9</v>
      </c>
      <c r="N1468" s="80"/>
      <c r="O1468" s="196"/>
      <c r="P1468" s="197">
        <v>60</v>
      </c>
    </row>
    <row r="1469" spans="1:16" ht="16.5" thickBot="1" x14ac:dyDescent="0.25">
      <c r="A1469" s="77"/>
      <c r="B1469" s="77"/>
      <c r="C1469" s="77"/>
      <c r="D1469" s="77"/>
      <c r="E1469" s="77"/>
      <c r="F1469" s="77"/>
      <c r="G1469" s="77"/>
      <c r="H1469" s="77"/>
      <c r="I1469" s="77"/>
      <c r="J1469" s="77"/>
      <c r="K1469" s="77"/>
      <c r="L1469" s="77"/>
      <c r="M1469" s="77"/>
      <c r="N1469" s="77"/>
      <c r="O1469" s="77"/>
      <c r="P1469" s="77"/>
    </row>
    <row r="1470" spans="1:16" ht="16.5" thickBot="1" x14ac:dyDescent="0.25">
      <c r="A1470" s="453" t="s">
        <v>10</v>
      </c>
      <c r="B1470" s="454"/>
      <c r="C1470" s="449" t="s">
        <v>181</v>
      </c>
      <c r="D1470" s="451"/>
      <c r="E1470" s="451"/>
      <c r="F1470" s="451"/>
      <c r="G1470" s="451"/>
      <c r="H1470" s="451"/>
      <c r="I1470" s="451"/>
      <c r="J1470" s="451"/>
      <c r="K1470" s="451"/>
      <c r="L1470" s="451"/>
      <c r="M1470" s="451"/>
      <c r="N1470" s="451"/>
      <c r="O1470" s="451"/>
      <c r="P1470" s="452"/>
    </row>
    <row r="1471" spans="1:16" ht="16.5" thickBot="1" x14ac:dyDescent="0.25">
      <c r="A1471" s="77"/>
      <c r="B1471" s="77"/>
      <c r="C1471" s="77"/>
      <c r="D1471" s="77"/>
      <c r="E1471" s="77"/>
      <c r="F1471" s="77"/>
      <c r="G1471" s="77"/>
      <c r="H1471" s="77"/>
      <c r="I1471" s="77"/>
      <c r="J1471" s="77"/>
      <c r="K1471" s="77"/>
      <c r="L1471" s="77"/>
      <c r="M1471" s="77"/>
      <c r="N1471" s="77"/>
      <c r="O1471" s="77"/>
      <c r="P1471" s="77"/>
    </row>
    <row r="1472" spans="1:16" ht="16.5" thickBot="1" x14ac:dyDescent="0.25">
      <c r="A1472" s="453" t="s">
        <v>11</v>
      </c>
      <c r="B1472" s="454"/>
      <c r="C1472" s="449" t="s">
        <v>234</v>
      </c>
      <c r="D1472" s="451"/>
      <c r="E1472" s="451"/>
      <c r="F1472" s="451"/>
      <c r="G1472" s="451"/>
      <c r="H1472" s="451"/>
      <c r="I1472" s="451"/>
      <c r="J1472" s="451"/>
      <c r="K1472" s="451"/>
      <c r="L1472" s="451"/>
      <c r="M1472" s="451"/>
      <c r="N1472" s="451"/>
      <c r="O1472" s="451"/>
      <c r="P1472" s="452"/>
    </row>
    <row r="1473" spans="1:16" ht="16.5" thickBot="1" x14ac:dyDescent="0.25">
      <c r="A1473" s="81"/>
      <c r="B1473" s="81"/>
      <c r="C1473" s="81"/>
      <c r="D1473" s="81"/>
      <c r="E1473" s="81"/>
      <c r="F1473" s="81"/>
      <c r="G1473" s="81"/>
      <c r="H1473" s="81"/>
      <c r="I1473" s="81"/>
      <c r="J1473" s="81"/>
      <c r="K1473" s="81"/>
      <c r="L1473" s="81"/>
      <c r="M1473" s="81"/>
      <c r="N1473" s="81"/>
      <c r="O1473" s="81"/>
      <c r="P1473" s="81"/>
    </row>
    <row r="1474" spans="1:16" ht="16.5" thickBot="1" x14ac:dyDescent="0.25">
      <c r="A1474" s="441" t="s">
        <v>12</v>
      </c>
      <c r="B1474" s="443" t="s">
        <v>13</v>
      </c>
      <c r="C1474" s="434"/>
      <c r="D1474" s="444" t="s">
        <v>255</v>
      </c>
      <c r="E1474" s="446" t="s">
        <v>15</v>
      </c>
      <c r="F1474" s="447"/>
      <c r="G1474" s="447"/>
      <c r="H1474" s="447"/>
      <c r="I1474" s="448"/>
      <c r="J1474" s="444" t="s">
        <v>16</v>
      </c>
      <c r="K1474" s="444" t="s">
        <v>17</v>
      </c>
      <c r="L1474" s="446" t="s">
        <v>18</v>
      </c>
      <c r="M1474" s="447"/>
      <c r="N1474" s="448"/>
      <c r="O1474" s="435" t="s">
        <v>115</v>
      </c>
      <c r="P1474" s="436"/>
    </row>
    <row r="1475" spans="1:16" ht="32.25" thickBot="1" x14ac:dyDescent="0.25">
      <c r="A1475" s="442"/>
      <c r="B1475" s="82" t="s">
        <v>19</v>
      </c>
      <c r="C1475" s="83" t="s">
        <v>20</v>
      </c>
      <c r="D1475" s="445"/>
      <c r="E1475" s="84" t="s">
        <v>21</v>
      </c>
      <c r="F1475" s="84" t="s">
        <v>22</v>
      </c>
      <c r="G1475" s="85" t="s">
        <v>23</v>
      </c>
      <c r="H1475" s="119" t="s">
        <v>24</v>
      </c>
      <c r="I1475" s="86" t="s">
        <v>25</v>
      </c>
      <c r="J1475" s="445"/>
      <c r="K1475" s="445"/>
      <c r="L1475" s="194" t="s">
        <v>258</v>
      </c>
      <c r="M1475" s="85" t="s">
        <v>256</v>
      </c>
      <c r="N1475" s="83" t="s">
        <v>257</v>
      </c>
      <c r="O1475" s="437"/>
      <c r="P1475" s="438"/>
    </row>
    <row r="1476" spans="1:16" ht="15.75" x14ac:dyDescent="0.2">
      <c r="A1476" s="165">
        <v>45777</v>
      </c>
      <c r="B1476" s="185"/>
      <c r="C1476" s="185">
        <v>342147</v>
      </c>
      <c r="D1476" s="160"/>
      <c r="E1476" s="96"/>
      <c r="F1476" s="96"/>
      <c r="G1476" s="166"/>
      <c r="H1476" s="169"/>
      <c r="I1476" s="175"/>
      <c r="J1476" s="162"/>
      <c r="K1476" s="99"/>
      <c r="L1476" s="191"/>
      <c r="M1476" s="94"/>
      <c r="N1476" s="100"/>
      <c r="O1476" s="428"/>
      <c r="P1476" s="429"/>
    </row>
    <row r="1477" spans="1:16" ht="15.75" x14ac:dyDescent="0.2">
      <c r="A1477" s="165">
        <v>45798</v>
      </c>
      <c r="B1477" s="185">
        <v>342147</v>
      </c>
      <c r="C1477" s="185">
        <v>342380</v>
      </c>
      <c r="D1477" s="160">
        <f>+C1477-B1477</f>
        <v>233</v>
      </c>
      <c r="E1477" s="96" t="s">
        <v>506</v>
      </c>
      <c r="F1477" s="96" t="s">
        <v>497</v>
      </c>
      <c r="G1477" s="166">
        <v>50.213000000000001</v>
      </c>
      <c r="H1477" s="169">
        <v>23.9</v>
      </c>
      <c r="I1477" s="175">
        <f>G1477*H1477</f>
        <v>1200.0907</v>
      </c>
      <c r="J1477" s="162">
        <f>D1477/G1477</f>
        <v>4.6402326090852961</v>
      </c>
      <c r="K1477" s="99">
        <v>45798</v>
      </c>
      <c r="L1477" s="191" t="s">
        <v>258</v>
      </c>
      <c r="M1477" s="94" t="s">
        <v>262</v>
      </c>
      <c r="N1477" s="100" t="s">
        <v>262</v>
      </c>
      <c r="O1477" s="428" t="s">
        <v>237</v>
      </c>
      <c r="P1477" s="429"/>
    </row>
    <row r="1478" spans="1:16" ht="15.75" x14ac:dyDescent="0.2">
      <c r="A1478" s="165"/>
      <c r="B1478" s="172"/>
      <c r="C1478" s="166"/>
      <c r="D1478" s="160">
        <f>+C1478-B1478</f>
        <v>0</v>
      </c>
      <c r="E1478" s="96"/>
      <c r="F1478" s="96"/>
      <c r="G1478" s="166"/>
      <c r="H1478" s="169"/>
      <c r="I1478" s="175">
        <f>G1478*H1478</f>
        <v>0</v>
      </c>
      <c r="J1478" s="162" t="e">
        <f>D1478/G1478</f>
        <v>#DIV/0!</v>
      </c>
      <c r="K1478" s="99"/>
      <c r="L1478" s="191"/>
      <c r="M1478" s="94"/>
      <c r="N1478" s="100"/>
      <c r="O1478" s="428"/>
      <c r="P1478" s="429"/>
    </row>
    <row r="1479" spans="1:16" ht="16.5" thickBot="1" x14ac:dyDescent="0.25">
      <c r="A1479" s="93"/>
      <c r="B1479" s="132"/>
      <c r="C1479" s="132"/>
      <c r="D1479" s="160">
        <f>+C1479-B1479</f>
        <v>0</v>
      </c>
      <c r="E1479" s="96"/>
      <c r="F1479" s="96"/>
      <c r="G1479" s="96"/>
      <c r="H1479" s="97"/>
      <c r="I1479" s="91"/>
      <c r="J1479" s="98"/>
      <c r="K1479" s="92"/>
      <c r="L1479" s="192"/>
      <c r="M1479" s="184"/>
      <c r="N1479" s="101"/>
      <c r="O1479" s="468"/>
      <c r="P1479" s="469"/>
    </row>
    <row r="1480" spans="1:16" ht="16.5" thickBot="1" x14ac:dyDescent="0.25">
      <c r="A1480" s="308" t="s">
        <v>28</v>
      </c>
      <c r="B1480" s="104"/>
      <c r="C1480" s="105"/>
      <c r="D1480" s="106">
        <f>SUM(D1476:D1479)</f>
        <v>233</v>
      </c>
      <c r="E1480" s="107"/>
      <c r="F1480" s="107"/>
      <c r="G1480" s="118">
        <f>SUM(G1476:G1479)</f>
        <v>50.213000000000001</v>
      </c>
      <c r="H1480" s="105"/>
      <c r="I1480" s="118">
        <f>SUM(I1476:I1479)</f>
        <v>1200.0907</v>
      </c>
      <c r="J1480" s="109">
        <f>D1480/G1480</f>
        <v>4.6402326090852961</v>
      </c>
      <c r="K1480" s="110"/>
      <c r="L1480" s="193"/>
      <c r="M1480" s="111"/>
      <c r="N1480" s="112"/>
      <c r="O1480" s="430"/>
      <c r="P1480" s="431"/>
    </row>
    <row r="1481" spans="1:16" ht="15.75" x14ac:dyDescent="0.2">
      <c r="A1481" s="76"/>
      <c r="B1481" s="113"/>
      <c r="C1481" s="113"/>
      <c r="D1481" s="113"/>
      <c r="E1481" s="113"/>
      <c r="F1481" s="113"/>
      <c r="G1481" s="113"/>
      <c r="H1481" s="113"/>
      <c r="I1481" s="76"/>
      <c r="J1481" s="76"/>
      <c r="K1481" s="76"/>
      <c r="L1481" s="76"/>
      <c r="M1481" s="76"/>
      <c r="N1481" s="76"/>
      <c r="O1481" s="113"/>
      <c r="P1481" s="114"/>
    </row>
    <row r="1482" spans="1:16" ht="15.75" x14ac:dyDescent="0.2">
      <c r="A1482" s="76"/>
      <c r="B1482" s="113"/>
      <c r="C1482" s="113"/>
      <c r="D1482" s="113"/>
      <c r="E1482" s="113"/>
      <c r="F1482" s="113"/>
      <c r="G1482" s="113"/>
      <c r="H1482" s="113"/>
      <c r="I1482" s="76"/>
      <c r="J1482" s="76"/>
      <c r="K1482" s="76"/>
      <c r="L1482" s="76"/>
      <c r="M1482" s="76"/>
      <c r="N1482" s="76"/>
      <c r="O1482" s="113"/>
      <c r="P1482" s="114"/>
    </row>
    <row r="1483" spans="1:16" ht="15.75" x14ac:dyDescent="0.2">
      <c r="A1483" s="76"/>
      <c r="B1483" s="113"/>
      <c r="C1483" s="113"/>
      <c r="D1483" s="113"/>
      <c r="E1483" s="113"/>
      <c r="F1483" s="113"/>
      <c r="G1483" s="113"/>
      <c r="H1483" s="113"/>
      <c r="I1483" s="76"/>
      <c r="J1483" s="76"/>
      <c r="K1483" s="76"/>
      <c r="L1483" s="76"/>
      <c r="M1483" s="1"/>
      <c r="N1483" s="1"/>
      <c r="O1483" s="3"/>
      <c r="P1483" s="114"/>
    </row>
    <row r="1484" spans="1:16" ht="15.75" x14ac:dyDescent="0.2">
      <c r="A1484" s="115"/>
      <c r="B1484" s="432" t="s">
        <v>29</v>
      </c>
      <c r="C1484" s="432"/>
      <c r="D1484" s="432"/>
      <c r="E1484" s="116"/>
      <c r="F1484" s="116"/>
      <c r="G1484" s="116"/>
      <c r="H1484" s="115"/>
      <c r="I1484" s="116" t="s">
        <v>30</v>
      </c>
      <c r="J1484" s="115"/>
      <c r="K1484" s="116"/>
      <c r="L1484" s="116"/>
      <c r="M1484" s="116"/>
      <c r="N1484" s="116" t="s">
        <v>31</v>
      </c>
      <c r="O1484" s="116"/>
      <c r="P1484" s="117"/>
    </row>
    <row r="1485" spans="1:16" ht="15.75" x14ac:dyDescent="0.2">
      <c r="A1485" s="116"/>
      <c r="B1485" s="427" t="s">
        <v>225</v>
      </c>
      <c r="C1485" s="427"/>
      <c r="D1485" s="427"/>
      <c r="E1485" s="76"/>
      <c r="F1485" s="76"/>
      <c r="G1485" s="76"/>
      <c r="H1485" s="115"/>
      <c r="I1485" s="76" t="s">
        <v>278</v>
      </c>
      <c r="J1485" s="115"/>
      <c r="K1485" s="76"/>
      <c r="L1485" s="76"/>
      <c r="M1485" s="76"/>
      <c r="N1485" s="76" t="s">
        <v>220</v>
      </c>
      <c r="O1485" s="76"/>
      <c r="P1485" s="117"/>
    </row>
    <row r="1486" spans="1:16" ht="15.75" x14ac:dyDescent="0.2">
      <c r="A1486" s="427" t="s">
        <v>223</v>
      </c>
      <c r="B1486" s="427"/>
      <c r="C1486" s="427"/>
      <c r="D1486" s="427"/>
      <c r="E1486" s="427"/>
      <c r="F1486" s="76"/>
      <c r="G1486" s="76"/>
      <c r="H1486" s="115"/>
      <c r="I1486" s="76" t="s">
        <v>240</v>
      </c>
      <c r="J1486" s="115"/>
      <c r="K1486" s="76"/>
      <c r="L1486" s="76"/>
      <c r="M1486" s="76"/>
      <c r="N1486" s="76" t="s">
        <v>124</v>
      </c>
      <c r="O1486" s="76"/>
      <c r="P1486" s="117"/>
    </row>
    <row r="1487" spans="1:16" x14ac:dyDescent="0.2">
      <c r="A1487"/>
      <c r="B1487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  <c r="P1487"/>
    </row>
    <row r="1488" spans="1:16" x14ac:dyDescent="0.2">
      <c r="A1488" s="467" t="s">
        <v>259</v>
      </c>
      <c r="B1488" s="467"/>
      <c r="C1488" s="467"/>
      <c r="D1488" s="467"/>
      <c r="E1488" s="467"/>
      <c r="F1488"/>
      <c r="G1488"/>
      <c r="H1488"/>
      <c r="I1488"/>
      <c r="J1488"/>
      <c r="K1488"/>
      <c r="L1488"/>
      <c r="M1488"/>
      <c r="N1488"/>
      <c r="O1488"/>
      <c r="P1488"/>
    </row>
    <row r="1489" spans="1:16" x14ac:dyDescent="0.2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</row>
    <row r="1496" spans="1:16" ht="15.75" x14ac:dyDescent="0.2">
      <c r="A1496" s="427" t="s">
        <v>180</v>
      </c>
      <c r="B1496" s="427"/>
      <c r="C1496" s="427"/>
      <c r="D1496" s="427"/>
      <c r="E1496" s="427"/>
      <c r="F1496" s="427"/>
      <c r="G1496" s="427"/>
      <c r="H1496" s="427"/>
      <c r="I1496" s="427"/>
      <c r="J1496" s="427"/>
      <c r="K1496" s="427"/>
      <c r="L1496" s="427"/>
      <c r="M1496" s="427"/>
      <c r="N1496" s="427"/>
      <c r="O1496" s="427"/>
      <c r="P1496" s="427"/>
    </row>
    <row r="1497" spans="1:16" ht="15.75" x14ac:dyDescent="0.2">
      <c r="A1497" s="427" t="s">
        <v>1</v>
      </c>
      <c r="B1497" s="427"/>
      <c r="C1497" s="427"/>
      <c r="D1497" s="427"/>
      <c r="E1497" s="427"/>
      <c r="F1497" s="427"/>
      <c r="G1497" s="427"/>
      <c r="H1497" s="427"/>
      <c r="I1497" s="427"/>
      <c r="J1497" s="427"/>
      <c r="K1497" s="427"/>
      <c r="L1497" s="427"/>
      <c r="M1497" s="427"/>
      <c r="N1497" s="427"/>
      <c r="O1497" s="427"/>
      <c r="P1497" s="427"/>
    </row>
    <row r="1498" spans="1:16" ht="15.75" x14ac:dyDescent="0.2">
      <c r="A1498" s="427"/>
      <c r="B1498" s="427"/>
      <c r="C1498" s="427"/>
      <c r="D1498" s="427"/>
      <c r="E1498" s="427"/>
      <c r="F1498" s="427"/>
      <c r="G1498" s="427"/>
      <c r="H1498" s="427"/>
      <c r="I1498" s="427"/>
      <c r="J1498" s="427"/>
      <c r="K1498" s="427"/>
      <c r="L1498" s="427"/>
      <c r="M1498" s="427"/>
      <c r="N1498" s="427"/>
      <c r="O1498" s="427"/>
      <c r="P1498" s="427"/>
    </row>
    <row r="1499" spans="1:16" ht="15.75" x14ac:dyDescent="0.2">
      <c r="A1499" s="455" t="s">
        <v>321</v>
      </c>
      <c r="B1499" s="455"/>
      <c r="C1499" s="455"/>
      <c r="D1499" s="455"/>
      <c r="E1499" s="455"/>
      <c r="F1499" s="455"/>
      <c r="G1499" s="455"/>
      <c r="H1499" s="455"/>
      <c r="I1499" s="455"/>
      <c r="J1499" s="455"/>
      <c r="K1499" s="455"/>
      <c r="L1499" s="455"/>
      <c r="M1499" s="455"/>
      <c r="N1499" s="455"/>
      <c r="O1499" s="455"/>
      <c r="P1499" s="455"/>
    </row>
    <row r="1500" spans="1:16" ht="15.75" x14ac:dyDescent="0.2">
      <c r="A1500" s="77"/>
      <c r="B1500" s="77"/>
      <c r="C1500" s="77"/>
      <c r="D1500" s="77"/>
      <c r="E1500" s="77"/>
      <c r="F1500" s="77"/>
      <c r="G1500" s="77"/>
      <c r="H1500" s="77"/>
      <c r="I1500" s="77"/>
      <c r="J1500" s="77"/>
      <c r="K1500" s="77"/>
      <c r="L1500" s="77"/>
      <c r="M1500" s="77"/>
      <c r="N1500" s="77"/>
      <c r="O1500" s="77"/>
      <c r="P1500" s="77"/>
    </row>
    <row r="1501" spans="1:16" ht="16.5" thickBot="1" x14ac:dyDescent="0.25">
      <c r="A1501" s="77"/>
      <c r="B1501" s="77"/>
      <c r="C1501" s="77"/>
      <c r="D1501" s="77"/>
      <c r="E1501" s="77"/>
      <c r="F1501" s="77"/>
      <c r="G1501" s="77"/>
      <c r="H1501" s="77"/>
      <c r="I1501" s="77"/>
      <c r="J1501" s="77"/>
      <c r="K1501" s="77"/>
      <c r="L1501" s="77"/>
      <c r="M1501" s="77"/>
      <c r="N1501" s="77"/>
      <c r="O1501" s="77"/>
      <c r="P1501" s="77"/>
    </row>
    <row r="1502" spans="1:16" ht="16.5" thickBot="1" x14ac:dyDescent="0.25">
      <c r="A1502" s="78" t="s">
        <v>2</v>
      </c>
      <c r="B1502" s="449" t="s">
        <v>152</v>
      </c>
      <c r="C1502" s="450"/>
      <c r="D1502" s="79" t="s">
        <v>3</v>
      </c>
      <c r="E1502" s="449">
        <v>2012</v>
      </c>
      <c r="F1502" s="451"/>
      <c r="G1502" s="451"/>
      <c r="H1502" s="450"/>
      <c r="I1502" s="79" t="s">
        <v>4</v>
      </c>
      <c r="J1502" s="80" t="s">
        <v>228</v>
      </c>
      <c r="K1502" s="80"/>
      <c r="L1502" s="80"/>
      <c r="M1502" s="80" t="s">
        <v>5</v>
      </c>
      <c r="N1502" s="449" t="s">
        <v>169</v>
      </c>
      <c r="O1502" s="451"/>
      <c r="P1502" s="452"/>
    </row>
    <row r="1503" spans="1:16" ht="16.5" thickBot="1" x14ac:dyDescent="0.25">
      <c r="A1503" s="77"/>
      <c r="B1503" s="77"/>
      <c r="C1503" s="77"/>
      <c r="D1503" s="77"/>
      <c r="E1503" s="77"/>
      <c r="F1503" s="77"/>
      <c r="G1503" s="77"/>
      <c r="H1503" s="77"/>
      <c r="I1503" s="77"/>
      <c r="J1503" s="77"/>
      <c r="K1503" s="77"/>
      <c r="L1503" s="77"/>
      <c r="M1503" s="77"/>
      <c r="N1503" s="77"/>
      <c r="O1503" s="77"/>
      <c r="P1503" s="77"/>
    </row>
    <row r="1504" spans="1:16" ht="16.5" thickBot="1" x14ac:dyDescent="0.25">
      <c r="A1504" s="78" t="s">
        <v>6</v>
      </c>
      <c r="B1504" s="449" t="s">
        <v>209</v>
      </c>
      <c r="C1504" s="450"/>
      <c r="D1504" s="79" t="s">
        <v>7</v>
      </c>
      <c r="E1504" s="449" t="s">
        <v>153</v>
      </c>
      <c r="F1504" s="451"/>
      <c r="G1504" s="451"/>
      <c r="H1504" s="450"/>
      <c r="I1504" s="79" t="s">
        <v>8</v>
      </c>
      <c r="J1504" s="80">
        <v>13</v>
      </c>
      <c r="K1504" s="80"/>
      <c r="L1504" s="80"/>
      <c r="M1504" s="80" t="s">
        <v>9</v>
      </c>
      <c r="N1504" s="80"/>
      <c r="O1504" s="196"/>
      <c r="P1504" s="197">
        <v>60</v>
      </c>
    </row>
    <row r="1505" spans="1:16" ht="16.5" thickBot="1" x14ac:dyDescent="0.25">
      <c r="A1505" s="77"/>
      <c r="B1505" s="77"/>
      <c r="C1505" s="77"/>
      <c r="D1505" s="77"/>
      <c r="E1505" s="77"/>
      <c r="F1505" s="77"/>
      <c r="G1505" s="77"/>
      <c r="H1505" s="77"/>
      <c r="I1505" s="77"/>
      <c r="J1505" s="77"/>
      <c r="K1505" s="77"/>
      <c r="L1505" s="77"/>
      <c r="M1505" s="77"/>
      <c r="N1505" s="77"/>
      <c r="O1505" s="77"/>
      <c r="P1505" s="77"/>
    </row>
    <row r="1506" spans="1:16" ht="16.5" thickBot="1" x14ac:dyDescent="0.25">
      <c r="A1506" s="453" t="s">
        <v>10</v>
      </c>
      <c r="B1506" s="454"/>
      <c r="C1506" s="449" t="s">
        <v>181</v>
      </c>
      <c r="D1506" s="451"/>
      <c r="E1506" s="451"/>
      <c r="F1506" s="451"/>
      <c r="G1506" s="451"/>
      <c r="H1506" s="451"/>
      <c r="I1506" s="451"/>
      <c r="J1506" s="451"/>
      <c r="K1506" s="451"/>
      <c r="L1506" s="451"/>
      <c r="M1506" s="451"/>
      <c r="N1506" s="451"/>
      <c r="O1506" s="451"/>
      <c r="P1506" s="452"/>
    </row>
    <row r="1507" spans="1:16" ht="16.5" thickBot="1" x14ac:dyDescent="0.25">
      <c r="A1507" s="77"/>
      <c r="B1507" s="77"/>
      <c r="C1507" s="77"/>
      <c r="D1507" s="77"/>
      <c r="E1507" s="77"/>
      <c r="F1507" s="77"/>
      <c r="G1507" s="77"/>
      <c r="H1507" s="77"/>
      <c r="I1507" s="77"/>
      <c r="J1507" s="77"/>
      <c r="K1507" s="77"/>
      <c r="L1507" s="77"/>
      <c r="M1507" s="77"/>
      <c r="N1507" s="77"/>
      <c r="O1507" s="77"/>
      <c r="P1507" s="77"/>
    </row>
    <row r="1508" spans="1:16" ht="16.5" thickBot="1" x14ac:dyDescent="0.25">
      <c r="A1508" s="453" t="s">
        <v>11</v>
      </c>
      <c r="B1508" s="454"/>
      <c r="C1508" s="449" t="s">
        <v>234</v>
      </c>
      <c r="D1508" s="451"/>
      <c r="E1508" s="451"/>
      <c r="F1508" s="451"/>
      <c r="G1508" s="451"/>
      <c r="H1508" s="451"/>
      <c r="I1508" s="451"/>
      <c r="J1508" s="451"/>
      <c r="K1508" s="451"/>
      <c r="L1508" s="451"/>
      <c r="M1508" s="451"/>
      <c r="N1508" s="451"/>
      <c r="O1508" s="451"/>
      <c r="P1508" s="452"/>
    </row>
    <row r="1509" spans="1:16" ht="16.5" thickBot="1" x14ac:dyDescent="0.25">
      <c r="A1509" s="81"/>
      <c r="B1509" s="81"/>
      <c r="C1509" s="81"/>
      <c r="D1509" s="81"/>
      <c r="E1509" s="81"/>
      <c r="F1509" s="81"/>
      <c r="G1509" s="81"/>
      <c r="H1509" s="81"/>
      <c r="I1509" s="81"/>
      <c r="J1509" s="81"/>
      <c r="K1509" s="81"/>
      <c r="L1509" s="81"/>
      <c r="M1509" s="81"/>
      <c r="N1509" s="81"/>
      <c r="O1509" s="81"/>
      <c r="P1509" s="81"/>
    </row>
    <row r="1510" spans="1:16" ht="16.5" thickBot="1" x14ac:dyDescent="0.25">
      <c r="A1510" s="441" t="s">
        <v>12</v>
      </c>
      <c r="B1510" s="443" t="s">
        <v>13</v>
      </c>
      <c r="C1510" s="434"/>
      <c r="D1510" s="444" t="s">
        <v>255</v>
      </c>
      <c r="E1510" s="446" t="s">
        <v>15</v>
      </c>
      <c r="F1510" s="447"/>
      <c r="G1510" s="447"/>
      <c r="H1510" s="447"/>
      <c r="I1510" s="448"/>
      <c r="J1510" s="444" t="s">
        <v>16</v>
      </c>
      <c r="K1510" s="444" t="s">
        <v>17</v>
      </c>
      <c r="L1510" s="446" t="s">
        <v>18</v>
      </c>
      <c r="M1510" s="447"/>
      <c r="N1510" s="448"/>
      <c r="O1510" s="435" t="s">
        <v>115</v>
      </c>
      <c r="P1510" s="436"/>
    </row>
    <row r="1511" spans="1:16" ht="32.25" thickBot="1" x14ac:dyDescent="0.25">
      <c r="A1511" s="442"/>
      <c r="B1511" s="82" t="s">
        <v>19</v>
      </c>
      <c r="C1511" s="83" t="s">
        <v>20</v>
      </c>
      <c r="D1511" s="445"/>
      <c r="E1511" s="84" t="s">
        <v>21</v>
      </c>
      <c r="F1511" s="84" t="s">
        <v>22</v>
      </c>
      <c r="G1511" s="85" t="s">
        <v>23</v>
      </c>
      <c r="H1511" s="119" t="s">
        <v>24</v>
      </c>
      <c r="I1511" s="86" t="s">
        <v>25</v>
      </c>
      <c r="J1511" s="445"/>
      <c r="K1511" s="445"/>
      <c r="L1511" s="194" t="s">
        <v>258</v>
      </c>
      <c r="M1511" s="85" t="s">
        <v>256</v>
      </c>
      <c r="N1511" s="83" t="s">
        <v>257</v>
      </c>
      <c r="O1511" s="437"/>
      <c r="P1511" s="438"/>
    </row>
    <row r="1512" spans="1:16" ht="15.75" x14ac:dyDescent="0.2">
      <c r="A1512" s="165">
        <v>45798</v>
      </c>
      <c r="B1512" s="185"/>
      <c r="C1512" s="185">
        <v>342380</v>
      </c>
      <c r="D1512" s="160"/>
      <c r="E1512" s="96"/>
      <c r="F1512" s="96"/>
      <c r="G1512" s="166"/>
      <c r="H1512" s="169"/>
      <c r="I1512" s="175"/>
      <c r="J1512" s="162"/>
      <c r="K1512" s="99"/>
      <c r="L1512" s="191"/>
      <c r="M1512" s="94"/>
      <c r="N1512" s="100"/>
      <c r="O1512" s="428"/>
      <c r="P1512" s="429"/>
    </row>
    <row r="1513" spans="1:16" ht="15.75" x14ac:dyDescent="0.2">
      <c r="A1513" s="165">
        <v>45811</v>
      </c>
      <c r="B1513" s="185">
        <v>342380</v>
      </c>
      <c r="C1513" s="185">
        <v>342595</v>
      </c>
      <c r="D1513" s="160">
        <f>+C1513-B1513</f>
        <v>215</v>
      </c>
      <c r="E1513" s="96" t="s">
        <v>565</v>
      </c>
      <c r="F1513" s="96" t="s">
        <v>563</v>
      </c>
      <c r="G1513" s="166">
        <v>38.769100000000002</v>
      </c>
      <c r="H1513" s="169">
        <v>23.99</v>
      </c>
      <c r="I1513" s="175">
        <f>G1513*H1513</f>
        <v>930.07070899999997</v>
      </c>
      <c r="J1513" s="162">
        <f>D1513/G1513</f>
        <v>5.5456536262126281</v>
      </c>
      <c r="K1513" s="99">
        <v>45811</v>
      </c>
      <c r="L1513" s="191" t="s">
        <v>262</v>
      </c>
      <c r="M1513" s="94" t="s">
        <v>392</v>
      </c>
      <c r="N1513" s="100" t="s">
        <v>566</v>
      </c>
      <c r="O1513" s="428" t="s">
        <v>241</v>
      </c>
      <c r="P1513" s="429"/>
    </row>
    <row r="1514" spans="1:16" ht="15.75" x14ac:dyDescent="0.2">
      <c r="A1514" s="165"/>
      <c r="B1514" s="172"/>
      <c r="C1514" s="166"/>
      <c r="D1514" s="160">
        <f>+C1514-B1514</f>
        <v>0</v>
      </c>
      <c r="E1514" s="96"/>
      <c r="F1514" s="96"/>
      <c r="G1514" s="166"/>
      <c r="H1514" s="169"/>
      <c r="I1514" s="175">
        <f>G1514*H1514</f>
        <v>0</v>
      </c>
      <c r="J1514" s="162" t="e">
        <f>D1514/G1514</f>
        <v>#DIV/0!</v>
      </c>
      <c r="K1514" s="99"/>
      <c r="L1514" s="191"/>
      <c r="M1514" s="94"/>
      <c r="N1514" s="100"/>
      <c r="O1514" s="428"/>
      <c r="P1514" s="429"/>
    </row>
    <row r="1515" spans="1:16" ht="16.5" thickBot="1" x14ac:dyDescent="0.25">
      <c r="A1515" s="93"/>
      <c r="B1515" s="132"/>
      <c r="C1515" s="132"/>
      <c r="D1515" s="160">
        <f>+C1515-B1515</f>
        <v>0</v>
      </c>
      <c r="E1515" s="96"/>
      <c r="F1515" s="96"/>
      <c r="G1515" s="96"/>
      <c r="H1515" s="97"/>
      <c r="I1515" s="91"/>
      <c r="J1515" s="98"/>
      <c r="K1515" s="92"/>
      <c r="L1515" s="192"/>
      <c r="M1515" s="184"/>
      <c r="N1515" s="101"/>
      <c r="O1515" s="468"/>
      <c r="P1515" s="469"/>
    </row>
    <row r="1516" spans="1:16" ht="16.5" thickBot="1" x14ac:dyDescent="0.25">
      <c r="A1516" s="356" t="s">
        <v>28</v>
      </c>
      <c r="B1516" s="104"/>
      <c r="C1516" s="105"/>
      <c r="D1516" s="106">
        <f>SUM(D1512:D1515)</f>
        <v>215</v>
      </c>
      <c r="E1516" s="107"/>
      <c r="F1516" s="107"/>
      <c r="G1516" s="118">
        <f>SUM(G1512:G1515)</f>
        <v>38.769100000000002</v>
      </c>
      <c r="H1516" s="105"/>
      <c r="I1516" s="118">
        <f>SUM(I1512:I1515)</f>
        <v>930.07070899999997</v>
      </c>
      <c r="J1516" s="109">
        <f>D1516/G1516</f>
        <v>5.5456536262126281</v>
      </c>
      <c r="K1516" s="110"/>
      <c r="L1516" s="193"/>
      <c r="M1516" s="111"/>
      <c r="N1516" s="112"/>
      <c r="O1516" s="430"/>
      <c r="P1516" s="431"/>
    </row>
    <row r="1517" spans="1:16" ht="15.75" x14ac:dyDescent="0.2">
      <c r="A1517" s="76"/>
      <c r="B1517" s="113"/>
      <c r="C1517" s="113"/>
      <c r="D1517" s="113"/>
      <c r="E1517" s="113"/>
      <c r="F1517" s="113"/>
      <c r="G1517" s="113"/>
      <c r="H1517" s="113"/>
      <c r="I1517" s="76"/>
      <c r="J1517" s="76"/>
      <c r="K1517" s="76"/>
      <c r="L1517" s="76"/>
      <c r="M1517" s="76"/>
      <c r="N1517" s="76"/>
      <c r="O1517" s="113"/>
      <c r="P1517" s="114"/>
    </row>
    <row r="1518" spans="1:16" ht="15.75" x14ac:dyDescent="0.2">
      <c r="A1518" s="76"/>
      <c r="B1518" s="113"/>
      <c r="C1518" s="113"/>
      <c r="D1518" s="113"/>
      <c r="E1518" s="113"/>
      <c r="F1518" s="113"/>
      <c r="G1518" s="113"/>
      <c r="H1518" s="113"/>
      <c r="I1518" s="76"/>
      <c r="J1518" s="76"/>
      <c r="K1518" s="76"/>
      <c r="L1518" s="76"/>
      <c r="M1518" s="76"/>
      <c r="N1518" s="76"/>
      <c r="O1518" s="113"/>
      <c r="P1518" s="114"/>
    </row>
    <row r="1519" spans="1:16" ht="15.75" x14ac:dyDescent="0.2">
      <c r="A1519" s="76"/>
      <c r="B1519" s="113"/>
      <c r="C1519" s="113"/>
      <c r="D1519" s="113"/>
      <c r="E1519" s="113"/>
      <c r="F1519" s="113"/>
      <c r="G1519" s="113"/>
      <c r="H1519" s="113"/>
      <c r="I1519" s="76"/>
      <c r="J1519" s="76"/>
      <c r="K1519" s="76"/>
      <c r="L1519" s="76"/>
      <c r="M1519" s="1"/>
      <c r="N1519" s="1"/>
      <c r="O1519" s="3"/>
      <c r="P1519" s="114"/>
    </row>
    <row r="1520" spans="1:16" ht="15.75" x14ac:dyDescent="0.2">
      <c r="A1520" s="115"/>
      <c r="B1520" s="432" t="s">
        <v>29</v>
      </c>
      <c r="C1520" s="432"/>
      <c r="D1520" s="432"/>
      <c r="E1520" s="116"/>
      <c r="F1520" s="116"/>
      <c r="G1520" s="116"/>
      <c r="H1520" s="115"/>
      <c r="I1520" s="116" t="s">
        <v>30</v>
      </c>
      <c r="J1520" s="115"/>
      <c r="K1520" s="116"/>
      <c r="L1520" s="116"/>
      <c r="M1520" s="116"/>
      <c r="N1520" s="116" t="s">
        <v>31</v>
      </c>
      <c r="O1520" s="116"/>
      <c r="P1520" s="117"/>
    </row>
    <row r="1521" spans="1:16" ht="15.75" x14ac:dyDescent="0.2">
      <c r="A1521" s="116"/>
      <c r="B1521" s="427" t="s">
        <v>225</v>
      </c>
      <c r="C1521" s="427"/>
      <c r="D1521" s="427"/>
      <c r="E1521" s="76"/>
      <c r="F1521" s="76"/>
      <c r="G1521" s="76"/>
      <c r="H1521" s="115"/>
      <c r="I1521" s="76" t="s">
        <v>278</v>
      </c>
      <c r="J1521" s="115"/>
      <c r="K1521" s="76"/>
      <c r="L1521" s="76"/>
      <c r="M1521" s="76"/>
      <c r="N1521" s="76" t="s">
        <v>220</v>
      </c>
      <c r="O1521" s="76"/>
      <c r="P1521" s="117"/>
    </row>
    <row r="1522" spans="1:16" ht="15.75" x14ac:dyDescent="0.2">
      <c r="A1522" s="427" t="s">
        <v>223</v>
      </c>
      <c r="B1522" s="427"/>
      <c r="C1522" s="427"/>
      <c r="D1522" s="427"/>
      <c r="E1522" s="427"/>
      <c r="F1522" s="76"/>
      <c r="G1522" s="76"/>
      <c r="H1522" s="115"/>
      <c r="I1522" s="76" t="s">
        <v>240</v>
      </c>
      <c r="J1522" s="115"/>
      <c r="K1522" s="76"/>
      <c r="L1522" s="76"/>
      <c r="M1522" s="76"/>
      <c r="N1522" s="76" t="s">
        <v>124</v>
      </c>
      <c r="O1522" s="76"/>
      <c r="P1522" s="117"/>
    </row>
    <row r="1523" spans="1:16" x14ac:dyDescent="0.2">
      <c r="A1523"/>
      <c r="B1523"/>
      <c r="C1523"/>
      <c r="D1523"/>
      <c r="E1523"/>
      <c r="F1523"/>
      <c r="G1523"/>
      <c r="H1523"/>
      <c r="I1523"/>
      <c r="J1523"/>
      <c r="K1523"/>
      <c r="L1523"/>
      <c r="M1523"/>
      <c r="N1523"/>
      <c r="O1523"/>
      <c r="P1523"/>
    </row>
    <row r="1524" spans="1:16" x14ac:dyDescent="0.2">
      <c r="A1524" s="467" t="s">
        <v>259</v>
      </c>
      <c r="B1524" s="467"/>
      <c r="C1524" s="467"/>
      <c r="D1524" s="467"/>
      <c r="E1524" s="467"/>
      <c r="F1524"/>
      <c r="G1524"/>
      <c r="H1524"/>
      <c r="I1524"/>
      <c r="J1524"/>
      <c r="K1524"/>
      <c r="L1524"/>
      <c r="M1524"/>
      <c r="N1524"/>
      <c r="O1524"/>
      <c r="P1524"/>
    </row>
    <row r="1525" spans="1:16" x14ac:dyDescent="0.2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</row>
    <row r="1530" spans="1:16" ht="15.75" x14ac:dyDescent="0.2">
      <c r="A1530" s="427" t="s">
        <v>180</v>
      </c>
      <c r="B1530" s="427"/>
      <c r="C1530" s="427"/>
      <c r="D1530" s="427"/>
      <c r="E1530" s="427"/>
      <c r="F1530" s="427"/>
      <c r="G1530" s="427"/>
      <c r="H1530" s="427"/>
      <c r="I1530" s="427"/>
      <c r="J1530" s="427"/>
      <c r="K1530" s="427"/>
      <c r="L1530" s="427"/>
      <c r="M1530" s="427"/>
      <c r="N1530" s="427"/>
      <c r="O1530" s="427"/>
      <c r="P1530" s="427"/>
    </row>
    <row r="1531" spans="1:16" ht="15.75" x14ac:dyDescent="0.2">
      <c r="A1531" s="427" t="s">
        <v>1</v>
      </c>
      <c r="B1531" s="427"/>
      <c r="C1531" s="427"/>
      <c r="D1531" s="427"/>
      <c r="E1531" s="427"/>
      <c r="F1531" s="427"/>
      <c r="G1531" s="427"/>
      <c r="H1531" s="427"/>
      <c r="I1531" s="427"/>
      <c r="J1531" s="427"/>
      <c r="K1531" s="427"/>
      <c r="L1531" s="427"/>
      <c r="M1531" s="427"/>
      <c r="N1531" s="427"/>
      <c r="O1531" s="427"/>
      <c r="P1531" s="427"/>
    </row>
    <row r="1532" spans="1:16" ht="15.75" x14ac:dyDescent="0.2">
      <c r="A1532" s="427"/>
      <c r="B1532" s="427"/>
      <c r="C1532" s="427"/>
      <c r="D1532" s="427"/>
      <c r="E1532" s="427"/>
      <c r="F1532" s="427"/>
      <c r="G1532" s="427"/>
      <c r="H1532" s="427"/>
      <c r="I1532" s="427"/>
      <c r="J1532" s="427"/>
      <c r="K1532" s="427"/>
      <c r="L1532" s="427"/>
      <c r="M1532" s="427"/>
      <c r="N1532" s="427"/>
      <c r="O1532" s="427"/>
      <c r="P1532" s="427"/>
    </row>
    <row r="1533" spans="1:16" ht="15.75" x14ac:dyDescent="0.2">
      <c r="A1533" s="455" t="s">
        <v>321</v>
      </c>
      <c r="B1533" s="455"/>
      <c r="C1533" s="455"/>
      <c r="D1533" s="455"/>
      <c r="E1533" s="455"/>
      <c r="F1533" s="455"/>
      <c r="G1533" s="455"/>
      <c r="H1533" s="455"/>
      <c r="I1533" s="455"/>
      <c r="J1533" s="455"/>
      <c r="K1533" s="455"/>
      <c r="L1533" s="455"/>
      <c r="M1533" s="455"/>
      <c r="N1533" s="455"/>
      <c r="O1533" s="455"/>
      <c r="P1533" s="455"/>
    </row>
    <row r="1534" spans="1:16" ht="15.75" x14ac:dyDescent="0.2">
      <c r="A1534" s="77"/>
      <c r="B1534" s="77"/>
      <c r="C1534" s="77"/>
      <c r="D1534" s="77"/>
      <c r="E1534" s="77"/>
      <c r="F1534" s="77"/>
      <c r="G1534" s="77"/>
      <c r="H1534" s="77"/>
      <c r="I1534" s="77"/>
      <c r="J1534" s="77"/>
      <c r="K1534" s="77"/>
      <c r="L1534" s="77"/>
      <c r="M1534" s="77"/>
      <c r="N1534" s="77"/>
      <c r="O1534" s="77"/>
      <c r="P1534" s="77"/>
    </row>
    <row r="1535" spans="1:16" ht="16.5" thickBot="1" x14ac:dyDescent="0.25">
      <c r="A1535" s="77"/>
      <c r="B1535" s="77"/>
      <c r="C1535" s="77"/>
      <c r="D1535" s="77"/>
      <c r="E1535" s="77"/>
      <c r="F1535" s="77"/>
      <c r="G1535" s="77"/>
      <c r="H1535" s="77"/>
      <c r="I1535" s="77"/>
      <c r="J1535" s="77"/>
      <c r="K1535" s="77"/>
      <c r="L1535" s="77"/>
      <c r="M1535" s="77"/>
      <c r="N1535" s="77"/>
      <c r="O1535" s="77"/>
      <c r="P1535" s="77"/>
    </row>
    <row r="1536" spans="1:16" ht="16.5" thickBot="1" x14ac:dyDescent="0.25">
      <c r="A1536" s="78" t="s">
        <v>2</v>
      </c>
      <c r="B1536" s="449" t="s">
        <v>152</v>
      </c>
      <c r="C1536" s="450"/>
      <c r="D1536" s="79" t="s">
        <v>3</v>
      </c>
      <c r="E1536" s="449">
        <v>2012</v>
      </c>
      <c r="F1536" s="451"/>
      <c r="G1536" s="451"/>
      <c r="H1536" s="450"/>
      <c r="I1536" s="79" t="s">
        <v>4</v>
      </c>
      <c r="J1536" s="80" t="s">
        <v>228</v>
      </c>
      <c r="K1536" s="80"/>
      <c r="L1536" s="80"/>
      <c r="M1536" s="80" t="s">
        <v>5</v>
      </c>
      <c r="N1536" s="449" t="s">
        <v>169</v>
      </c>
      <c r="O1536" s="451"/>
      <c r="P1536" s="452"/>
    </row>
    <row r="1537" spans="1:16" ht="16.5" thickBot="1" x14ac:dyDescent="0.25">
      <c r="A1537" s="77"/>
      <c r="B1537" s="77"/>
      <c r="C1537" s="77"/>
      <c r="D1537" s="77"/>
      <c r="E1537" s="77"/>
      <c r="F1537" s="77"/>
      <c r="G1537" s="77"/>
      <c r="H1537" s="77"/>
      <c r="I1537" s="77"/>
      <c r="J1537" s="77"/>
      <c r="K1537" s="77"/>
      <c r="L1537" s="77"/>
      <c r="M1537" s="77"/>
      <c r="N1537" s="77"/>
      <c r="O1537" s="77"/>
      <c r="P1537" s="77"/>
    </row>
    <row r="1538" spans="1:16" ht="16.5" thickBot="1" x14ac:dyDescent="0.25">
      <c r="A1538" s="78" t="s">
        <v>6</v>
      </c>
      <c r="B1538" s="449" t="s">
        <v>209</v>
      </c>
      <c r="C1538" s="450"/>
      <c r="D1538" s="79" t="s">
        <v>7</v>
      </c>
      <c r="E1538" s="449" t="s">
        <v>153</v>
      </c>
      <c r="F1538" s="451"/>
      <c r="G1538" s="451"/>
      <c r="H1538" s="450"/>
      <c r="I1538" s="79" t="s">
        <v>8</v>
      </c>
      <c r="J1538" s="80">
        <v>13</v>
      </c>
      <c r="K1538" s="80"/>
      <c r="L1538" s="80"/>
      <c r="M1538" s="80" t="s">
        <v>9</v>
      </c>
      <c r="N1538" s="80"/>
      <c r="O1538" s="196"/>
      <c r="P1538" s="197">
        <v>60</v>
      </c>
    </row>
    <row r="1539" spans="1:16" ht="16.5" thickBot="1" x14ac:dyDescent="0.25">
      <c r="A1539" s="77"/>
      <c r="B1539" s="77"/>
      <c r="C1539" s="77"/>
      <c r="D1539" s="77"/>
      <c r="E1539" s="77"/>
      <c r="F1539" s="77"/>
      <c r="G1539" s="77"/>
      <c r="H1539" s="77"/>
      <c r="I1539" s="77"/>
      <c r="J1539" s="77"/>
      <c r="K1539" s="77"/>
      <c r="L1539" s="77"/>
      <c r="M1539" s="77"/>
      <c r="N1539" s="77"/>
      <c r="O1539" s="77"/>
      <c r="P1539" s="77"/>
    </row>
    <row r="1540" spans="1:16" ht="16.5" thickBot="1" x14ac:dyDescent="0.25">
      <c r="A1540" s="453" t="s">
        <v>10</v>
      </c>
      <c r="B1540" s="454"/>
      <c r="C1540" s="449" t="s">
        <v>181</v>
      </c>
      <c r="D1540" s="451"/>
      <c r="E1540" s="451"/>
      <c r="F1540" s="451"/>
      <c r="G1540" s="451"/>
      <c r="H1540" s="451"/>
      <c r="I1540" s="451"/>
      <c r="J1540" s="451"/>
      <c r="K1540" s="451"/>
      <c r="L1540" s="451"/>
      <c r="M1540" s="451"/>
      <c r="N1540" s="451"/>
      <c r="O1540" s="451"/>
      <c r="P1540" s="452"/>
    </row>
    <row r="1541" spans="1:16" ht="16.5" thickBot="1" x14ac:dyDescent="0.25">
      <c r="A1541" s="77"/>
      <c r="B1541" s="77"/>
      <c r="C1541" s="77"/>
      <c r="D1541" s="77"/>
      <c r="E1541" s="77"/>
      <c r="F1541" s="77"/>
      <c r="G1541" s="77"/>
      <c r="H1541" s="77"/>
      <c r="I1541" s="77"/>
      <c r="J1541" s="77"/>
      <c r="K1541" s="77"/>
      <c r="L1541" s="77"/>
      <c r="M1541" s="77"/>
      <c r="N1541" s="77"/>
      <c r="O1541" s="77"/>
      <c r="P1541" s="77"/>
    </row>
    <row r="1542" spans="1:16" ht="16.5" thickBot="1" x14ac:dyDescent="0.25">
      <c r="A1542" s="453" t="s">
        <v>11</v>
      </c>
      <c r="B1542" s="454"/>
      <c r="C1542" s="449" t="s">
        <v>234</v>
      </c>
      <c r="D1542" s="451"/>
      <c r="E1542" s="451"/>
      <c r="F1542" s="451"/>
      <c r="G1542" s="451"/>
      <c r="H1542" s="451"/>
      <c r="I1542" s="451"/>
      <c r="J1542" s="451"/>
      <c r="K1542" s="451"/>
      <c r="L1542" s="451"/>
      <c r="M1542" s="451"/>
      <c r="N1542" s="451"/>
      <c r="O1542" s="451"/>
      <c r="P1542" s="452"/>
    </row>
    <row r="1543" spans="1:16" ht="16.5" thickBot="1" x14ac:dyDescent="0.25">
      <c r="A1543" s="81"/>
      <c r="B1543" s="81"/>
      <c r="C1543" s="81"/>
      <c r="D1543" s="81"/>
      <c r="E1543" s="81"/>
      <c r="F1543" s="81"/>
      <c r="G1543" s="81"/>
      <c r="H1543" s="81"/>
      <c r="I1543" s="81"/>
      <c r="J1543" s="81"/>
      <c r="K1543" s="81"/>
      <c r="L1543" s="81"/>
      <c r="M1543" s="81"/>
      <c r="N1543" s="81"/>
      <c r="O1543" s="81"/>
      <c r="P1543" s="81"/>
    </row>
    <row r="1544" spans="1:16" ht="16.5" thickBot="1" x14ac:dyDescent="0.25">
      <c r="A1544" s="441" t="s">
        <v>12</v>
      </c>
      <c r="B1544" s="443" t="s">
        <v>13</v>
      </c>
      <c r="C1544" s="434"/>
      <c r="D1544" s="444" t="s">
        <v>255</v>
      </c>
      <c r="E1544" s="446" t="s">
        <v>15</v>
      </c>
      <c r="F1544" s="447"/>
      <c r="G1544" s="447"/>
      <c r="H1544" s="447"/>
      <c r="I1544" s="448"/>
      <c r="J1544" s="444" t="s">
        <v>16</v>
      </c>
      <c r="K1544" s="444" t="s">
        <v>17</v>
      </c>
      <c r="L1544" s="446" t="s">
        <v>18</v>
      </c>
      <c r="M1544" s="447"/>
      <c r="N1544" s="448"/>
      <c r="O1544" s="435" t="s">
        <v>115</v>
      </c>
      <c r="P1544" s="436"/>
    </row>
    <row r="1545" spans="1:16" ht="32.25" thickBot="1" x14ac:dyDescent="0.25">
      <c r="A1545" s="442"/>
      <c r="B1545" s="82" t="s">
        <v>19</v>
      </c>
      <c r="C1545" s="83" t="s">
        <v>20</v>
      </c>
      <c r="D1545" s="445"/>
      <c r="E1545" s="84" t="s">
        <v>21</v>
      </c>
      <c r="F1545" s="84" t="s">
        <v>22</v>
      </c>
      <c r="G1545" s="85" t="s">
        <v>23</v>
      </c>
      <c r="H1545" s="119" t="s">
        <v>24</v>
      </c>
      <c r="I1545" s="86" t="s">
        <v>25</v>
      </c>
      <c r="J1545" s="445"/>
      <c r="K1545" s="445"/>
      <c r="L1545" s="194" t="s">
        <v>258</v>
      </c>
      <c r="M1545" s="85" t="s">
        <v>256</v>
      </c>
      <c r="N1545" s="83" t="s">
        <v>257</v>
      </c>
      <c r="O1545" s="437"/>
      <c r="P1545" s="438"/>
    </row>
    <row r="1546" spans="1:16" ht="15.75" x14ac:dyDescent="0.2">
      <c r="A1546" s="165">
        <v>45811</v>
      </c>
      <c r="B1546" s="185"/>
      <c r="C1546" s="185">
        <v>342595</v>
      </c>
      <c r="D1546" s="160"/>
      <c r="E1546" s="96"/>
      <c r="F1546" s="96"/>
      <c r="G1546" s="166"/>
      <c r="H1546" s="169"/>
      <c r="I1546" s="175"/>
      <c r="J1546" s="162"/>
      <c r="K1546" s="99"/>
      <c r="L1546" s="191"/>
      <c r="M1546" s="94"/>
      <c r="N1546" s="100"/>
      <c r="O1546" s="428"/>
      <c r="P1546" s="429"/>
    </row>
    <row r="1547" spans="1:16" ht="15.75" x14ac:dyDescent="0.2">
      <c r="A1547" s="165">
        <v>45819</v>
      </c>
      <c r="B1547" s="185">
        <v>342595</v>
      </c>
      <c r="C1547" s="185">
        <v>342907</v>
      </c>
      <c r="D1547" s="160">
        <f>+C1547-B1547</f>
        <v>312</v>
      </c>
      <c r="E1547" s="96" t="s">
        <v>603</v>
      </c>
      <c r="F1547" s="96" t="s">
        <v>595</v>
      </c>
      <c r="G1547" s="166">
        <v>41.841000000000001</v>
      </c>
      <c r="H1547" s="169">
        <v>23.9</v>
      </c>
      <c r="I1547" s="175">
        <f>G1547*H1547</f>
        <v>999.99989999999991</v>
      </c>
      <c r="J1547" s="162">
        <f>D1547/G1547</f>
        <v>7.4568007456800744</v>
      </c>
      <c r="K1547" s="99">
        <v>45819</v>
      </c>
      <c r="L1547" s="191" t="s">
        <v>258</v>
      </c>
      <c r="M1547" s="94" t="s">
        <v>262</v>
      </c>
      <c r="N1547" s="100" t="s">
        <v>262</v>
      </c>
      <c r="O1547" s="428" t="s">
        <v>237</v>
      </c>
      <c r="P1547" s="429"/>
    </row>
    <row r="1548" spans="1:16" ht="15.75" x14ac:dyDescent="0.2">
      <c r="A1548" s="165"/>
      <c r="B1548" s="172"/>
      <c r="C1548" s="166"/>
      <c r="D1548" s="160">
        <f>+C1548-B1548</f>
        <v>0</v>
      </c>
      <c r="E1548" s="96"/>
      <c r="F1548" s="96"/>
      <c r="G1548" s="166"/>
      <c r="H1548" s="169"/>
      <c r="I1548" s="175">
        <f>G1548*H1548</f>
        <v>0</v>
      </c>
      <c r="J1548" s="162" t="e">
        <f>D1548/G1548</f>
        <v>#DIV/0!</v>
      </c>
      <c r="K1548" s="99"/>
      <c r="L1548" s="191"/>
      <c r="M1548" s="94"/>
      <c r="N1548" s="100"/>
      <c r="O1548" s="428"/>
      <c r="P1548" s="429"/>
    </row>
    <row r="1549" spans="1:16" ht="16.5" thickBot="1" x14ac:dyDescent="0.25">
      <c r="A1549" s="93"/>
      <c r="B1549" s="132"/>
      <c r="C1549" s="132"/>
      <c r="D1549" s="160">
        <f>+C1549-B1549</f>
        <v>0</v>
      </c>
      <c r="E1549" s="96"/>
      <c r="F1549" s="96"/>
      <c r="G1549" s="96"/>
      <c r="H1549" s="97"/>
      <c r="I1549" s="91"/>
      <c r="J1549" s="98"/>
      <c r="K1549" s="92"/>
      <c r="L1549" s="192"/>
      <c r="M1549" s="184"/>
      <c r="N1549" s="101"/>
      <c r="O1549" s="468"/>
      <c r="P1549" s="469"/>
    </row>
    <row r="1550" spans="1:16" ht="16.5" thickBot="1" x14ac:dyDescent="0.25">
      <c r="A1550" s="392" t="s">
        <v>28</v>
      </c>
      <c r="B1550" s="104"/>
      <c r="C1550" s="105"/>
      <c r="D1550" s="106">
        <f>SUM(D1546:D1549)</f>
        <v>312</v>
      </c>
      <c r="E1550" s="107"/>
      <c r="F1550" s="107"/>
      <c r="G1550" s="118">
        <f>SUM(G1546:G1549)</f>
        <v>41.841000000000001</v>
      </c>
      <c r="H1550" s="105"/>
      <c r="I1550" s="118">
        <f>SUM(I1546:I1549)</f>
        <v>999.99989999999991</v>
      </c>
      <c r="J1550" s="109">
        <f>D1550/G1550</f>
        <v>7.4568007456800744</v>
      </c>
      <c r="K1550" s="110"/>
      <c r="L1550" s="193"/>
      <c r="M1550" s="111"/>
      <c r="N1550" s="112"/>
      <c r="O1550" s="430"/>
      <c r="P1550" s="431"/>
    </row>
    <row r="1551" spans="1:16" ht="15.75" x14ac:dyDescent="0.2">
      <c r="A1551" s="76"/>
      <c r="B1551" s="113"/>
      <c r="C1551" s="113"/>
      <c r="D1551" s="113"/>
      <c r="E1551" s="113"/>
      <c r="F1551" s="113"/>
      <c r="G1551" s="113"/>
      <c r="H1551" s="113"/>
      <c r="I1551" s="76"/>
      <c r="J1551" s="76"/>
      <c r="K1551" s="76"/>
      <c r="L1551" s="76"/>
      <c r="M1551" s="76"/>
      <c r="N1551" s="76"/>
      <c r="O1551" s="113"/>
      <c r="P1551" s="114"/>
    </row>
    <row r="1552" spans="1:16" ht="15.75" x14ac:dyDescent="0.2">
      <c r="A1552" s="76"/>
      <c r="B1552" s="113"/>
      <c r="C1552" s="113"/>
      <c r="D1552" s="113"/>
      <c r="E1552" s="113"/>
      <c r="F1552" s="113"/>
      <c r="G1552" s="113"/>
      <c r="H1552" s="113"/>
      <c r="I1552" s="76"/>
      <c r="J1552" s="76"/>
      <c r="K1552" s="76"/>
      <c r="L1552" s="76"/>
      <c r="M1552" s="76"/>
      <c r="N1552" s="76"/>
      <c r="O1552" s="113"/>
      <c r="P1552" s="114"/>
    </row>
    <row r="1553" spans="1:16" ht="15.75" x14ac:dyDescent="0.2">
      <c r="A1553" s="76"/>
      <c r="B1553" s="113"/>
      <c r="C1553" s="113"/>
      <c r="D1553" s="113"/>
      <c r="E1553" s="113"/>
      <c r="F1553" s="113"/>
      <c r="G1553" s="113"/>
      <c r="H1553" s="113"/>
      <c r="I1553" s="76"/>
      <c r="J1553" s="76"/>
      <c r="K1553" s="76"/>
      <c r="L1553" s="76"/>
      <c r="M1553" s="1"/>
      <c r="N1553" s="1"/>
      <c r="O1553" s="3"/>
      <c r="P1553" s="114"/>
    </row>
    <row r="1554" spans="1:16" ht="15.75" x14ac:dyDescent="0.2">
      <c r="A1554" s="115"/>
      <c r="B1554" s="432" t="s">
        <v>29</v>
      </c>
      <c r="C1554" s="432"/>
      <c r="D1554" s="432"/>
      <c r="E1554" s="116"/>
      <c r="F1554" s="116"/>
      <c r="G1554" s="116"/>
      <c r="H1554" s="115"/>
      <c r="I1554" s="116" t="s">
        <v>30</v>
      </c>
      <c r="J1554" s="115"/>
      <c r="K1554" s="116"/>
      <c r="L1554" s="116"/>
      <c r="M1554" s="116"/>
      <c r="N1554" s="116" t="s">
        <v>31</v>
      </c>
      <c r="O1554" s="116"/>
      <c r="P1554" s="117"/>
    </row>
    <row r="1555" spans="1:16" ht="15.75" x14ac:dyDescent="0.2">
      <c r="A1555" s="116"/>
      <c r="B1555" s="427" t="s">
        <v>225</v>
      </c>
      <c r="C1555" s="427"/>
      <c r="D1555" s="427"/>
      <c r="E1555" s="76"/>
      <c r="F1555" s="76"/>
      <c r="G1555" s="76"/>
      <c r="H1555" s="115"/>
      <c r="I1555" s="76" t="s">
        <v>278</v>
      </c>
      <c r="J1555" s="115"/>
      <c r="K1555" s="76"/>
      <c r="L1555" s="76"/>
      <c r="M1555" s="76"/>
      <c r="N1555" s="76" t="s">
        <v>220</v>
      </c>
      <c r="O1555" s="76"/>
      <c r="P1555" s="117"/>
    </row>
    <row r="1556" spans="1:16" ht="15.75" x14ac:dyDescent="0.2">
      <c r="A1556" s="427" t="s">
        <v>223</v>
      </c>
      <c r="B1556" s="427"/>
      <c r="C1556" s="427"/>
      <c r="D1556" s="427"/>
      <c r="E1556" s="427"/>
      <c r="F1556" s="76"/>
      <c r="G1556" s="76"/>
      <c r="H1556" s="115"/>
      <c r="I1556" s="76" t="s">
        <v>240</v>
      </c>
      <c r="J1556" s="115"/>
      <c r="K1556" s="76"/>
      <c r="L1556" s="76"/>
      <c r="M1556" s="76"/>
      <c r="N1556" s="76" t="s">
        <v>124</v>
      </c>
      <c r="O1556" s="76"/>
      <c r="P1556" s="117"/>
    </row>
    <row r="1557" spans="1:16" x14ac:dyDescent="0.2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</row>
    <row r="1558" spans="1:16" x14ac:dyDescent="0.2">
      <c r="A1558" s="467" t="s">
        <v>259</v>
      </c>
      <c r="B1558" s="467"/>
      <c r="C1558" s="467"/>
      <c r="D1558" s="467"/>
      <c r="E1558" s="467"/>
      <c r="F1558"/>
      <c r="G1558"/>
      <c r="H1558"/>
      <c r="I1558"/>
      <c r="J1558"/>
      <c r="K1558"/>
      <c r="L1558"/>
      <c r="M1558"/>
      <c r="N1558"/>
      <c r="O1558"/>
      <c r="P1558"/>
    </row>
    <row r="1559" spans="1:16" x14ac:dyDescent="0.2">
      <c r="A1559"/>
      <c r="B1559"/>
      <c r="C1559"/>
      <c r="D1559"/>
      <c r="E1559"/>
      <c r="F1559"/>
      <c r="G1559"/>
      <c r="H1559"/>
      <c r="I1559"/>
      <c r="J1559"/>
      <c r="K1559"/>
      <c r="L1559"/>
      <c r="M1559"/>
      <c r="N1559"/>
      <c r="O1559"/>
      <c r="P1559"/>
    </row>
    <row r="1563" spans="1:16" ht="15.75" x14ac:dyDescent="0.2">
      <c r="A1563" s="427" t="s">
        <v>180</v>
      </c>
      <c r="B1563" s="427"/>
      <c r="C1563" s="427"/>
      <c r="D1563" s="427"/>
      <c r="E1563" s="427"/>
      <c r="F1563" s="427"/>
      <c r="G1563" s="427"/>
      <c r="H1563" s="427"/>
      <c r="I1563" s="427"/>
      <c r="J1563" s="427"/>
      <c r="K1563" s="427"/>
      <c r="L1563" s="427"/>
      <c r="M1563" s="427"/>
      <c r="N1563" s="427"/>
      <c r="O1563" s="427"/>
      <c r="P1563" s="427"/>
    </row>
    <row r="1564" spans="1:16" ht="15.75" x14ac:dyDescent="0.2">
      <c r="A1564" s="427" t="s">
        <v>1</v>
      </c>
      <c r="B1564" s="427"/>
      <c r="C1564" s="427"/>
      <c r="D1564" s="427"/>
      <c r="E1564" s="427"/>
      <c r="F1564" s="427"/>
      <c r="G1564" s="427"/>
      <c r="H1564" s="427"/>
      <c r="I1564" s="427"/>
      <c r="J1564" s="427"/>
      <c r="K1564" s="427"/>
      <c r="L1564" s="427"/>
      <c r="M1564" s="427"/>
      <c r="N1564" s="427"/>
      <c r="O1564" s="427"/>
      <c r="P1564" s="427"/>
    </row>
    <row r="1565" spans="1:16" ht="15.75" x14ac:dyDescent="0.2">
      <c r="A1565" s="427"/>
      <c r="B1565" s="427"/>
      <c r="C1565" s="427"/>
      <c r="D1565" s="427"/>
      <c r="E1565" s="427"/>
      <c r="F1565" s="427"/>
      <c r="G1565" s="427"/>
      <c r="H1565" s="427"/>
      <c r="I1565" s="427"/>
      <c r="J1565" s="427"/>
      <c r="K1565" s="427"/>
      <c r="L1565" s="427"/>
      <c r="M1565" s="427"/>
      <c r="N1565" s="427"/>
      <c r="O1565" s="427"/>
      <c r="P1565" s="427"/>
    </row>
    <row r="1566" spans="1:16" ht="15.75" x14ac:dyDescent="0.2">
      <c r="A1566" s="455" t="s">
        <v>321</v>
      </c>
      <c r="B1566" s="455"/>
      <c r="C1566" s="455"/>
      <c r="D1566" s="455"/>
      <c r="E1566" s="455"/>
      <c r="F1566" s="455"/>
      <c r="G1566" s="455"/>
      <c r="H1566" s="455"/>
      <c r="I1566" s="455"/>
      <c r="J1566" s="455"/>
      <c r="K1566" s="455"/>
      <c r="L1566" s="455"/>
      <c r="M1566" s="455"/>
      <c r="N1566" s="455"/>
      <c r="O1566" s="455"/>
      <c r="P1566" s="455"/>
    </row>
    <row r="1567" spans="1:16" ht="15.75" x14ac:dyDescent="0.2">
      <c r="A1567" s="77"/>
      <c r="B1567" s="77"/>
      <c r="C1567" s="77"/>
      <c r="D1567" s="77"/>
      <c r="E1567" s="77"/>
      <c r="F1567" s="77"/>
      <c r="G1567" s="77"/>
      <c r="H1567" s="77"/>
      <c r="I1567" s="77"/>
      <c r="J1567" s="77"/>
      <c r="K1567" s="77"/>
      <c r="L1567" s="77"/>
      <c r="M1567" s="77"/>
      <c r="N1567" s="77"/>
      <c r="O1567" s="77"/>
      <c r="P1567" s="77"/>
    </row>
    <row r="1568" spans="1:16" ht="16.5" thickBot="1" x14ac:dyDescent="0.25">
      <c r="A1568" s="77"/>
      <c r="B1568" s="77"/>
      <c r="C1568" s="77"/>
      <c r="D1568" s="77"/>
      <c r="E1568" s="77"/>
      <c r="F1568" s="77"/>
      <c r="G1568" s="77"/>
      <c r="H1568" s="77"/>
      <c r="I1568" s="77"/>
      <c r="J1568" s="77"/>
      <c r="K1568" s="77"/>
      <c r="L1568" s="77"/>
      <c r="M1568" s="77"/>
      <c r="N1568" s="77"/>
      <c r="O1568" s="77"/>
      <c r="P1568" s="77"/>
    </row>
    <row r="1569" spans="1:16" ht="16.5" thickBot="1" x14ac:dyDescent="0.25">
      <c r="A1569" s="78" t="s">
        <v>2</v>
      </c>
      <c r="B1569" s="449" t="s">
        <v>152</v>
      </c>
      <c r="C1569" s="450"/>
      <c r="D1569" s="79" t="s">
        <v>3</v>
      </c>
      <c r="E1569" s="449">
        <v>2012</v>
      </c>
      <c r="F1569" s="451"/>
      <c r="G1569" s="451"/>
      <c r="H1569" s="450"/>
      <c r="I1569" s="79" t="s">
        <v>4</v>
      </c>
      <c r="J1569" s="80" t="s">
        <v>228</v>
      </c>
      <c r="K1569" s="80"/>
      <c r="L1569" s="80"/>
      <c r="M1569" s="80" t="s">
        <v>5</v>
      </c>
      <c r="N1569" s="449" t="s">
        <v>169</v>
      </c>
      <c r="O1569" s="451"/>
      <c r="P1569" s="452"/>
    </row>
    <row r="1570" spans="1:16" ht="16.5" thickBot="1" x14ac:dyDescent="0.25">
      <c r="A1570" s="77"/>
      <c r="B1570" s="77"/>
      <c r="C1570" s="77"/>
      <c r="D1570" s="77"/>
      <c r="E1570" s="77"/>
      <c r="F1570" s="77"/>
      <c r="G1570" s="77"/>
      <c r="H1570" s="77"/>
      <c r="I1570" s="77"/>
      <c r="J1570" s="77"/>
      <c r="K1570" s="77"/>
      <c r="L1570" s="77"/>
      <c r="M1570" s="77"/>
      <c r="N1570" s="77"/>
      <c r="O1570" s="77"/>
      <c r="P1570" s="77"/>
    </row>
    <row r="1571" spans="1:16" ht="16.5" thickBot="1" x14ac:dyDescent="0.25">
      <c r="A1571" s="78" t="s">
        <v>6</v>
      </c>
      <c r="B1571" s="449" t="s">
        <v>209</v>
      </c>
      <c r="C1571" s="450"/>
      <c r="D1571" s="79" t="s">
        <v>7</v>
      </c>
      <c r="E1571" s="449" t="s">
        <v>153</v>
      </c>
      <c r="F1571" s="451"/>
      <c r="G1571" s="451"/>
      <c r="H1571" s="450"/>
      <c r="I1571" s="79" t="s">
        <v>8</v>
      </c>
      <c r="J1571" s="80">
        <v>13</v>
      </c>
      <c r="K1571" s="80"/>
      <c r="L1571" s="80"/>
      <c r="M1571" s="80" t="s">
        <v>9</v>
      </c>
      <c r="N1571" s="80"/>
      <c r="O1571" s="196"/>
      <c r="P1571" s="197">
        <v>60</v>
      </c>
    </row>
    <row r="1572" spans="1:16" ht="16.5" thickBot="1" x14ac:dyDescent="0.25">
      <c r="A1572" s="77"/>
      <c r="B1572" s="77"/>
      <c r="C1572" s="77"/>
      <c r="D1572" s="77"/>
      <c r="E1572" s="77"/>
      <c r="F1572" s="77"/>
      <c r="G1572" s="77"/>
      <c r="H1572" s="77"/>
      <c r="I1572" s="77"/>
      <c r="J1572" s="77"/>
      <c r="K1572" s="77"/>
      <c r="L1572" s="77"/>
      <c r="M1572" s="77"/>
      <c r="N1572" s="77"/>
      <c r="O1572" s="77"/>
      <c r="P1572" s="77"/>
    </row>
    <row r="1573" spans="1:16" ht="16.5" thickBot="1" x14ac:dyDescent="0.25">
      <c r="A1573" s="453" t="s">
        <v>10</v>
      </c>
      <c r="B1573" s="454"/>
      <c r="C1573" s="449" t="s">
        <v>181</v>
      </c>
      <c r="D1573" s="451"/>
      <c r="E1573" s="451"/>
      <c r="F1573" s="451"/>
      <c r="G1573" s="451"/>
      <c r="H1573" s="451"/>
      <c r="I1573" s="451"/>
      <c r="J1573" s="451"/>
      <c r="K1573" s="451"/>
      <c r="L1573" s="451"/>
      <c r="M1573" s="451"/>
      <c r="N1573" s="451"/>
      <c r="O1573" s="451"/>
      <c r="P1573" s="452"/>
    </row>
    <row r="1574" spans="1:16" ht="16.5" thickBot="1" x14ac:dyDescent="0.25">
      <c r="A1574" s="77"/>
      <c r="B1574" s="77"/>
      <c r="C1574" s="77"/>
      <c r="D1574" s="77"/>
      <c r="E1574" s="77"/>
      <c r="F1574" s="77"/>
      <c r="G1574" s="77"/>
      <c r="H1574" s="77"/>
      <c r="I1574" s="77"/>
      <c r="J1574" s="77"/>
      <c r="K1574" s="77"/>
      <c r="L1574" s="77"/>
      <c r="M1574" s="77"/>
      <c r="N1574" s="77"/>
      <c r="O1574" s="77"/>
      <c r="P1574" s="77"/>
    </row>
    <row r="1575" spans="1:16" ht="16.5" thickBot="1" x14ac:dyDescent="0.25">
      <c r="A1575" s="453" t="s">
        <v>11</v>
      </c>
      <c r="B1575" s="454"/>
      <c r="C1575" s="449" t="s">
        <v>234</v>
      </c>
      <c r="D1575" s="451"/>
      <c r="E1575" s="451"/>
      <c r="F1575" s="451"/>
      <c r="G1575" s="451"/>
      <c r="H1575" s="451"/>
      <c r="I1575" s="451"/>
      <c r="J1575" s="451"/>
      <c r="K1575" s="451"/>
      <c r="L1575" s="451"/>
      <c r="M1575" s="451"/>
      <c r="N1575" s="451"/>
      <c r="O1575" s="451"/>
      <c r="P1575" s="452"/>
    </row>
    <row r="1576" spans="1:16" ht="16.5" thickBot="1" x14ac:dyDescent="0.25">
      <c r="A1576" s="81"/>
      <c r="B1576" s="81"/>
      <c r="C1576" s="81"/>
      <c r="D1576" s="81"/>
      <c r="E1576" s="81"/>
      <c r="F1576" s="81"/>
      <c r="G1576" s="81"/>
      <c r="H1576" s="81"/>
      <c r="I1576" s="81"/>
      <c r="J1576" s="81"/>
      <c r="K1576" s="81"/>
      <c r="L1576" s="81"/>
      <c r="M1576" s="81"/>
      <c r="N1576" s="81"/>
      <c r="O1576" s="81"/>
      <c r="P1576" s="81"/>
    </row>
    <row r="1577" spans="1:16" ht="16.5" thickBot="1" x14ac:dyDescent="0.25">
      <c r="A1577" s="441" t="s">
        <v>12</v>
      </c>
      <c r="B1577" s="443" t="s">
        <v>13</v>
      </c>
      <c r="C1577" s="434"/>
      <c r="D1577" s="444" t="s">
        <v>255</v>
      </c>
      <c r="E1577" s="446" t="s">
        <v>15</v>
      </c>
      <c r="F1577" s="447"/>
      <c r="G1577" s="447"/>
      <c r="H1577" s="447"/>
      <c r="I1577" s="448"/>
      <c r="J1577" s="444" t="s">
        <v>16</v>
      </c>
      <c r="K1577" s="444" t="s">
        <v>17</v>
      </c>
      <c r="L1577" s="446" t="s">
        <v>18</v>
      </c>
      <c r="M1577" s="447"/>
      <c r="N1577" s="448"/>
      <c r="O1577" s="435" t="s">
        <v>115</v>
      </c>
      <c r="P1577" s="436"/>
    </row>
    <row r="1578" spans="1:16" ht="32.25" thickBot="1" x14ac:dyDescent="0.25">
      <c r="A1578" s="442"/>
      <c r="B1578" s="82" t="s">
        <v>19</v>
      </c>
      <c r="C1578" s="83" t="s">
        <v>20</v>
      </c>
      <c r="D1578" s="445"/>
      <c r="E1578" s="84" t="s">
        <v>21</v>
      </c>
      <c r="F1578" s="84" t="s">
        <v>22</v>
      </c>
      <c r="G1578" s="85" t="s">
        <v>23</v>
      </c>
      <c r="H1578" s="119" t="s">
        <v>24</v>
      </c>
      <c r="I1578" s="86" t="s">
        <v>25</v>
      </c>
      <c r="J1578" s="445"/>
      <c r="K1578" s="445"/>
      <c r="L1578" s="194" t="s">
        <v>258</v>
      </c>
      <c r="M1578" s="85" t="s">
        <v>256</v>
      </c>
      <c r="N1578" s="83" t="s">
        <v>257</v>
      </c>
      <c r="O1578" s="437"/>
      <c r="P1578" s="438"/>
    </row>
    <row r="1579" spans="1:16" ht="15.75" x14ac:dyDescent="0.2">
      <c r="A1579" s="165">
        <v>45819</v>
      </c>
      <c r="B1579" s="185"/>
      <c r="C1579" s="185">
        <v>342907</v>
      </c>
      <c r="D1579" s="160"/>
      <c r="E1579" s="96"/>
      <c r="F1579" s="96"/>
      <c r="G1579" s="166"/>
      <c r="H1579" s="169"/>
      <c r="I1579" s="175"/>
      <c r="J1579" s="162"/>
      <c r="K1579" s="99"/>
      <c r="L1579" s="191"/>
      <c r="M1579" s="94"/>
      <c r="N1579" s="100"/>
      <c r="O1579" s="428"/>
      <c r="P1579" s="429"/>
    </row>
    <row r="1580" spans="1:16" ht="15.75" x14ac:dyDescent="0.2">
      <c r="A1580" s="165">
        <v>45835</v>
      </c>
      <c r="B1580" s="185">
        <v>342907</v>
      </c>
      <c r="C1580" s="185">
        <v>343100</v>
      </c>
      <c r="D1580" s="160">
        <f>+C1580-B1580</f>
        <v>193</v>
      </c>
      <c r="E1580" s="96" t="s">
        <v>630</v>
      </c>
      <c r="F1580" s="96" t="s">
        <v>631</v>
      </c>
      <c r="G1580" s="166">
        <v>41.4938</v>
      </c>
      <c r="H1580" s="169">
        <v>24.1</v>
      </c>
      <c r="I1580" s="175">
        <f>G1580*H1580</f>
        <v>1000.00058</v>
      </c>
      <c r="J1580" s="162">
        <f>D1580/G1580</f>
        <v>4.6512973022475643</v>
      </c>
      <c r="K1580" s="99">
        <v>45833</v>
      </c>
      <c r="L1580" s="191" t="s">
        <v>258</v>
      </c>
      <c r="M1580" s="94" t="s">
        <v>262</v>
      </c>
      <c r="N1580" s="100" t="s">
        <v>262</v>
      </c>
      <c r="O1580" s="428" t="s">
        <v>468</v>
      </c>
      <c r="P1580" s="429"/>
    </row>
    <row r="1581" spans="1:16" ht="15.75" x14ac:dyDescent="0.2">
      <c r="A1581" s="165"/>
      <c r="B1581" s="172"/>
      <c r="C1581" s="166"/>
      <c r="D1581" s="160">
        <f>+C1581-B1581</f>
        <v>0</v>
      </c>
      <c r="E1581" s="96"/>
      <c r="F1581" s="96"/>
      <c r="G1581" s="166"/>
      <c r="H1581" s="169"/>
      <c r="I1581" s="175">
        <f>G1581*H1581</f>
        <v>0</v>
      </c>
      <c r="J1581" s="162" t="e">
        <f>D1581/G1581</f>
        <v>#DIV/0!</v>
      </c>
      <c r="K1581" s="99"/>
      <c r="L1581" s="191"/>
      <c r="M1581" s="94"/>
      <c r="N1581" s="100"/>
      <c r="O1581" s="428"/>
      <c r="P1581" s="429"/>
    </row>
    <row r="1582" spans="1:16" ht="16.5" thickBot="1" x14ac:dyDescent="0.25">
      <c r="A1582" s="93"/>
      <c r="B1582" s="132"/>
      <c r="C1582" s="132"/>
      <c r="D1582" s="160">
        <f>+C1582-B1582</f>
        <v>0</v>
      </c>
      <c r="E1582" s="96"/>
      <c r="F1582" s="96"/>
      <c r="G1582" s="96"/>
      <c r="H1582" s="97"/>
      <c r="I1582" s="91"/>
      <c r="J1582" s="98"/>
      <c r="K1582" s="92"/>
      <c r="L1582" s="192"/>
      <c r="M1582" s="184"/>
      <c r="N1582" s="101"/>
      <c r="O1582" s="468"/>
      <c r="P1582" s="469"/>
    </row>
    <row r="1583" spans="1:16" ht="16.5" thickBot="1" x14ac:dyDescent="0.25">
      <c r="A1583" s="395" t="s">
        <v>28</v>
      </c>
      <c r="B1583" s="104"/>
      <c r="C1583" s="105"/>
      <c r="D1583" s="106">
        <f>SUM(D1579:D1582)</f>
        <v>193</v>
      </c>
      <c r="E1583" s="107"/>
      <c r="F1583" s="107"/>
      <c r="G1583" s="118">
        <f>SUM(G1579:G1582)</f>
        <v>41.4938</v>
      </c>
      <c r="H1583" s="105"/>
      <c r="I1583" s="118">
        <f>SUM(I1579:I1582)</f>
        <v>1000.00058</v>
      </c>
      <c r="J1583" s="109">
        <f>D1583/G1583</f>
        <v>4.6512973022475643</v>
      </c>
      <c r="K1583" s="110"/>
      <c r="L1583" s="193"/>
      <c r="M1583" s="111"/>
      <c r="N1583" s="112"/>
      <c r="O1583" s="430"/>
      <c r="P1583" s="431"/>
    </row>
    <row r="1584" spans="1:16" ht="15.75" x14ac:dyDescent="0.2">
      <c r="A1584" s="76"/>
      <c r="B1584" s="113"/>
      <c r="C1584" s="113"/>
      <c r="D1584" s="113"/>
      <c r="E1584" s="113"/>
      <c r="F1584" s="113"/>
      <c r="G1584" s="113"/>
      <c r="H1584" s="113"/>
      <c r="I1584" s="76"/>
      <c r="J1584" s="76"/>
      <c r="K1584" s="76"/>
      <c r="L1584" s="76"/>
      <c r="M1584" s="76"/>
      <c r="N1584" s="76"/>
      <c r="O1584" s="113"/>
      <c r="P1584" s="114"/>
    </row>
    <row r="1585" spans="1:16" ht="15.75" x14ac:dyDescent="0.2">
      <c r="A1585" s="76"/>
      <c r="B1585" s="113"/>
      <c r="C1585" s="113"/>
      <c r="D1585" s="113"/>
      <c r="E1585" s="113"/>
      <c r="F1585" s="113"/>
      <c r="G1585" s="113"/>
      <c r="H1585" s="113"/>
      <c r="I1585" s="76"/>
      <c r="J1585" s="76"/>
      <c r="K1585" s="76"/>
      <c r="L1585" s="76"/>
      <c r="M1585" s="76"/>
      <c r="N1585" s="76"/>
      <c r="O1585" s="113"/>
      <c r="P1585" s="114"/>
    </row>
    <row r="1586" spans="1:16" ht="15.75" x14ac:dyDescent="0.2">
      <c r="A1586" s="76"/>
      <c r="B1586" s="113"/>
      <c r="C1586" s="113"/>
      <c r="D1586" s="113"/>
      <c r="E1586" s="113"/>
      <c r="F1586" s="113"/>
      <c r="G1586" s="113"/>
      <c r="H1586" s="113"/>
      <c r="I1586" s="76"/>
      <c r="J1586" s="76"/>
      <c r="K1586" s="76"/>
      <c r="L1586" s="76"/>
      <c r="M1586" s="1"/>
      <c r="N1586" s="1"/>
      <c r="O1586" s="3"/>
      <c r="P1586" s="114"/>
    </row>
    <row r="1587" spans="1:16" ht="15.75" x14ac:dyDescent="0.2">
      <c r="A1587" s="115"/>
      <c r="B1587" s="432" t="s">
        <v>29</v>
      </c>
      <c r="C1587" s="432"/>
      <c r="D1587" s="432"/>
      <c r="E1587" s="116"/>
      <c r="F1587" s="116"/>
      <c r="G1587" s="116"/>
      <c r="H1587" s="115"/>
      <c r="I1587" s="116" t="s">
        <v>30</v>
      </c>
      <c r="J1587" s="115"/>
      <c r="K1587" s="116"/>
      <c r="L1587" s="116"/>
      <c r="M1587" s="116"/>
      <c r="N1587" s="116" t="s">
        <v>31</v>
      </c>
      <c r="O1587" s="116"/>
      <c r="P1587" s="117"/>
    </row>
    <row r="1588" spans="1:16" ht="15.75" x14ac:dyDescent="0.2">
      <c r="A1588" s="116"/>
      <c r="B1588" s="427" t="s">
        <v>225</v>
      </c>
      <c r="C1588" s="427"/>
      <c r="D1588" s="427"/>
      <c r="E1588" s="76"/>
      <c r="F1588" s="76"/>
      <c r="G1588" s="76"/>
      <c r="H1588" s="115"/>
      <c r="I1588" s="76" t="s">
        <v>278</v>
      </c>
      <c r="J1588" s="115"/>
      <c r="K1588" s="76"/>
      <c r="L1588" s="76"/>
      <c r="M1588" s="76"/>
      <c r="N1588" s="76" t="s">
        <v>220</v>
      </c>
      <c r="O1588" s="76"/>
      <c r="P1588" s="117"/>
    </row>
    <row r="1589" spans="1:16" ht="15.75" x14ac:dyDescent="0.2">
      <c r="A1589" s="427" t="s">
        <v>223</v>
      </c>
      <c r="B1589" s="427"/>
      <c r="C1589" s="427"/>
      <c r="D1589" s="427"/>
      <c r="E1589" s="427"/>
      <c r="F1589" s="76"/>
      <c r="G1589" s="76"/>
      <c r="H1589" s="115"/>
      <c r="I1589" s="76" t="s">
        <v>240</v>
      </c>
      <c r="J1589" s="115"/>
      <c r="K1589" s="76"/>
      <c r="L1589" s="76"/>
      <c r="M1589" s="76"/>
      <c r="N1589" s="76" t="s">
        <v>124</v>
      </c>
      <c r="O1589" s="76"/>
      <c r="P1589" s="117"/>
    </row>
    <row r="1590" spans="1:16" x14ac:dyDescent="0.2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</row>
    <row r="1591" spans="1:16" x14ac:dyDescent="0.2">
      <c r="A1591" s="467" t="s">
        <v>259</v>
      </c>
      <c r="B1591" s="467"/>
      <c r="C1591" s="467"/>
      <c r="D1591" s="467"/>
      <c r="E1591" s="467"/>
      <c r="F1591"/>
      <c r="G1591"/>
      <c r="H1591"/>
      <c r="I1591"/>
      <c r="J1591"/>
      <c r="K1591"/>
      <c r="L1591"/>
      <c r="M1591"/>
      <c r="N1591"/>
      <c r="O1591"/>
      <c r="P1591"/>
    </row>
    <row r="1592" spans="1:16" x14ac:dyDescent="0.2">
      <c r="A1592"/>
      <c r="B1592"/>
      <c r="C1592"/>
      <c r="D1592"/>
      <c r="E1592"/>
      <c r="F1592"/>
      <c r="G1592"/>
      <c r="H1592"/>
      <c r="I1592"/>
      <c r="J1592"/>
      <c r="K1592"/>
      <c r="L1592"/>
      <c r="M1592"/>
      <c r="N1592"/>
      <c r="O1592"/>
      <c r="P1592"/>
    </row>
    <row r="1595" spans="1:16" ht="15.75" x14ac:dyDescent="0.2">
      <c r="A1595" s="427" t="s">
        <v>180</v>
      </c>
      <c r="B1595" s="427"/>
      <c r="C1595" s="427"/>
      <c r="D1595" s="427"/>
      <c r="E1595" s="427"/>
      <c r="F1595" s="427"/>
      <c r="G1595" s="427"/>
      <c r="H1595" s="427"/>
      <c r="I1595" s="427"/>
      <c r="J1595" s="427"/>
      <c r="K1595" s="427"/>
      <c r="L1595" s="427"/>
      <c r="M1595" s="427"/>
      <c r="N1595" s="427"/>
      <c r="O1595" s="427"/>
      <c r="P1595" s="427"/>
    </row>
    <row r="1596" spans="1:16" ht="15.75" x14ac:dyDescent="0.2">
      <c r="A1596" s="427" t="s">
        <v>1</v>
      </c>
      <c r="B1596" s="427"/>
      <c r="C1596" s="427"/>
      <c r="D1596" s="427"/>
      <c r="E1596" s="427"/>
      <c r="F1596" s="427"/>
      <c r="G1596" s="427"/>
      <c r="H1596" s="427"/>
      <c r="I1596" s="427"/>
      <c r="J1596" s="427"/>
      <c r="K1596" s="427"/>
      <c r="L1596" s="427"/>
      <c r="M1596" s="427"/>
      <c r="N1596" s="427"/>
      <c r="O1596" s="427"/>
      <c r="P1596" s="427"/>
    </row>
    <row r="1597" spans="1:16" ht="15.75" x14ac:dyDescent="0.2">
      <c r="A1597" s="427"/>
      <c r="B1597" s="427"/>
      <c r="C1597" s="427"/>
      <c r="D1597" s="427"/>
      <c r="E1597" s="427"/>
      <c r="F1597" s="427"/>
      <c r="G1597" s="427"/>
      <c r="H1597" s="427"/>
      <c r="I1597" s="427"/>
      <c r="J1597" s="427"/>
      <c r="K1597" s="427"/>
      <c r="L1597" s="427"/>
      <c r="M1597" s="427"/>
      <c r="N1597" s="427"/>
      <c r="O1597" s="427"/>
      <c r="P1597" s="427"/>
    </row>
    <row r="1598" spans="1:16" ht="15.75" x14ac:dyDescent="0.2">
      <c r="A1598" s="455" t="s">
        <v>267</v>
      </c>
      <c r="B1598" s="455"/>
      <c r="C1598" s="455"/>
      <c r="D1598" s="455"/>
      <c r="E1598" s="455"/>
      <c r="F1598" s="455"/>
      <c r="G1598" s="455"/>
      <c r="H1598" s="455"/>
      <c r="I1598" s="455"/>
      <c r="J1598" s="455"/>
      <c r="K1598" s="455"/>
      <c r="L1598" s="455"/>
      <c r="M1598" s="455"/>
      <c r="N1598" s="455"/>
      <c r="O1598" s="455"/>
      <c r="P1598" s="455"/>
    </row>
    <row r="1599" spans="1:16" ht="15.75" x14ac:dyDescent="0.2">
      <c r="A1599" s="77"/>
      <c r="B1599" s="77"/>
      <c r="C1599" s="77"/>
      <c r="D1599" s="77"/>
      <c r="E1599" s="77"/>
      <c r="F1599" s="77"/>
      <c r="G1599" s="77"/>
      <c r="H1599" s="77"/>
      <c r="I1599" s="77"/>
      <c r="J1599" s="77"/>
      <c r="K1599" s="77"/>
      <c r="L1599" s="77"/>
      <c r="M1599" s="77"/>
      <c r="N1599" s="77"/>
      <c r="O1599" s="77"/>
      <c r="P1599" s="77"/>
    </row>
    <row r="1600" spans="1:16" ht="16.5" thickBot="1" x14ac:dyDescent="0.25">
      <c r="A1600" s="77"/>
      <c r="B1600" s="77"/>
      <c r="C1600" s="77"/>
      <c r="D1600" s="77"/>
      <c r="E1600" s="77"/>
      <c r="F1600" s="77"/>
      <c r="G1600" s="77"/>
      <c r="H1600" s="77"/>
      <c r="I1600" s="77"/>
      <c r="J1600" s="77"/>
      <c r="K1600" s="77"/>
      <c r="L1600" s="77"/>
      <c r="M1600" s="77"/>
      <c r="N1600" s="77"/>
      <c r="O1600" s="77"/>
      <c r="P1600" s="77"/>
    </row>
    <row r="1601" spans="1:16" ht="16.5" thickBot="1" x14ac:dyDescent="0.25">
      <c r="A1601" s="78" t="s">
        <v>2</v>
      </c>
      <c r="B1601" s="449" t="s">
        <v>126</v>
      </c>
      <c r="C1601" s="450"/>
      <c r="D1601" s="79" t="s">
        <v>3</v>
      </c>
      <c r="E1601" s="449">
        <v>2019</v>
      </c>
      <c r="F1601" s="451"/>
      <c r="G1601" s="451"/>
      <c r="H1601" s="450"/>
      <c r="I1601" s="79" t="s">
        <v>4</v>
      </c>
      <c r="J1601" s="80" t="s">
        <v>229</v>
      </c>
      <c r="K1601" s="80"/>
      <c r="L1601" s="80"/>
      <c r="M1601" s="80" t="s">
        <v>5</v>
      </c>
      <c r="N1601" s="449" t="s">
        <v>233</v>
      </c>
      <c r="O1601" s="451"/>
      <c r="P1601" s="452"/>
    </row>
    <row r="1602" spans="1:16" ht="16.5" thickBot="1" x14ac:dyDescent="0.25">
      <c r="A1602" s="77"/>
      <c r="B1602" s="77"/>
      <c r="C1602" s="77"/>
      <c r="D1602" s="77"/>
      <c r="E1602" s="77"/>
      <c r="F1602" s="77"/>
      <c r="G1602" s="77"/>
      <c r="H1602" s="77"/>
      <c r="I1602" s="77"/>
      <c r="J1602" s="77"/>
      <c r="K1602" s="77"/>
      <c r="L1602" s="77"/>
      <c r="M1602" s="77"/>
      <c r="N1602" s="77"/>
      <c r="O1602" s="77"/>
      <c r="P1602" s="77"/>
    </row>
    <row r="1603" spans="1:16" ht="16.5" thickBot="1" x14ac:dyDescent="0.25">
      <c r="A1603" s="78" t="s">
        <v>6</v>
      </c>
      <c r="B1603" s="449" t="s">
        <v>182</v>
      </c>
      <c r="C1603" s="450"/>
      <c r="D1603" s="79" t="s">
        <v>7</v>
      </c>
      <c r="E1603" s="449" t="s">
        <v>214</v>
      </c>
      <c r="F1603" s="451"/>
      <c r="G1603" s="451"/>
      <c r="H1603" s="450"/>
      <c r="I1603" s="79" t="s">
        <v>8</v>
      </c>
      <c r="J1603" s="80">
        <v>15</v>
      </c>
      <c r="K1603" s="80"/>
      <c r="L1603" s="80"/>
      <c r="M1603" s="80" t="s">
        <v>9</v>
      </c>
      <c r="N1603" s="80"/>
      <c r="O1603" s="196"/>
      <c r="P1603" s="197">
        <v>50</v>
      </c>
    </row>
    <row r="1604" spans="1:16" ht="16.5" thickBot="1" x14ac:dyDescent="0.25">
      <c r="A1604" s="77"/>
      <c r="B1604" s="77"/>
      <c r="C1604" s="77"/>
      <c r="D1604" s="77"/>
      <c r="E1604" s="77"/>
      <c r="F1604" s="77"/>
      <c r="G1604" s="77"/>
      <c r="H1604" s="77"/>
      <c r="I1604" s="77"/>
      <c r="J1604" s="77"/>
      <c r="K1604" s="77"/>
      <c r="L1604" s="77"/>
      <c r="M1604" s="77"/>
      <c r="N1604" s="77"/>
      <c r="O1604" s="77"/>
      <c r="P1604" s="77"/>
    </row>
    <row r="1605" spans="1:16" ht="16.5" thickBot="1" x14ac:dyDescent="0.25">
      <c r="A1605" s="453" t="s">
        <v>10</v>
      </c>
      <c r="B1605" s="454"/>
      <c r="C1605" s="449" t="s">
        <v>181</v>
      </c>
      <c r="D1605" s="451"/>
      <c r="E1605" s="451"/>
      <c r="F1605" s="451"/>
      <c r="G1605" s="451"/>
      <c r="H1605" s="451"/>
      <c r="I1605" s="451"/>
      <c r="J1605" s="451"/>
      <c r="K1605" s="451"/>
      <c r="L1605" s="451"/>
      <c r="M1605" s="451"/>
      <c r="N1605" s="451"/>
      <c r="O1605" s="451"/>
      <c r="P1605" s="452"/>
    </row>
    <row r="1606" spans="1:16" ht="16.5" thickBot="1" x14ac:dyDescent="0.25">
      <c r="A1606" s="77"/>
      <c r="B1606" s="77"/>
      <c r="C1606" s="77"/>
      <c r="D1606" s="77"/>
      <c r="E1606" s="77"/>
      <c r="F1606" s="77"/>
      <c r="G1606" s="77"/>
      <c r="H1606" s="77"/>
      <c r="I1606" s="77"/>
      <c r="J1606" s="77"/>
      <c r="K1606" s="77"/>
      <c r="L1606" s="77"/>
      <c r="M1606" s="77"/>
      <c r="N1606" s="77"/>
      <c r="O1606" s="77"/>
      <c r="P1606" s="77"/>
    </row>
    <row r="1607" spans="1:16" ht="16.5" thickBot="1" x14ac:dyDescent="0.25">
      <c r="A1607" s="453" t="s">
        <v>11</v>
      </c>
      <c r="B1607" s="454"/>
      <c r="C1607" s="449" t="s">
        <v>234</v>
      </c>
      <c r="D1607" s="451"/>
      <c r="E1607" s="451"/>
      <c r="F1607" s="451"/>
      <c r="G1607" s="451"/>
      <c r="H1607" s="451"/>
      <c r="I1607" s="451"/>
      <c r="J1607" s="451"/>
      <c r="K1607" s="451"/>
      <c r="L1607" s="451"/>
      <c r="M1607" s="451"/>
      <c r="N1607" s="451"/>
      <c r="O1607" s="451"/>
      <c r="P1607" s="452"/>
    </row>
    <row r="1608" spans="1:16" ht="16.5" thickBot="1" x14ac:dyDescent="0.25">
      <c r="A1608" s="81"/>
      <c r="B1608" s="81"/>
      <c r="C1608" s="81"/>
      <c r="D1608" s="81"/>
      <c r="E1608" s="81"/>
      <c r="F1608" s="81"/>
      <c r="G1608" s="81"/>
      <c r="H1608" s="81"/>
      <c r="I1608" s="81"/>
      <c r="J1608" s="81"/>
      <c r="K1608" s="81"/>
      <c r="L1608" s="81"/>
      <c r="M1608" s="81"/>
      <c r="N1608" s="81"/>
      <c r="O1608" s="81"/>
      <c r="P1608" s="81"/>
    </row>
    <row r="1609" spans="1:16" ht="16.5" thickBot="1" x14ac:dyDescent="0.25">
      <c r="A1609" s="441" t="s">
        <v>12</v>
      </c>
      <c r="B1609" s="443" t="s">
        <v>13</v>
      </c>
      <c r="C1609" s="434"/>
      <c r="D1609" s="444" t="s">
        <v>255</v>
      </c>
      <c r="E1609" s="446" t="s">
        <v>15</v>
      </c>
      <c r="F1609" s="447"/>
      <c r="G1609" s="447"/>
      <c r="H1609" s="447"/>
      <c r="I1609" s="448"/>
      <c r="J1609" s="444" t="s">
        <v>16</v>
      </c>
      <c r="K1609" s="444" t="s">
        <v>17</v>
      </c>
      <c r="L1609" s="446" t="s">
        <v>18</v>
      </c>
      <c r="M1609" s="447"/>
      <c r="N1609" s="448"/>
      <c r="O1609" s="435" t="s">
        <v>115</v>
      </c>
      <c r="P1609" s="436"/>
    </row>
    <row r="1610" spans="1:16" ht="32.25" thickBot="1" x14ac:dyDescent="0.25">
      <c r="A1610" s="442"/>
      <c r="B1610" s="82" t="s">
        <v>19</v>
      </c>
      <c r="C1610" s="83" t="s">
        <v>20</v>
      </c>
      <c r="D1610" s="445"/>
      <c r="E1610" s="84" t="s">
        <v>21</v>
      </c>
      <c r="F1610" s="84" t="s">
        <v>22</v>
      </c>
      <c r="G1610" s="85" t="s">
        <v>23</v>
      </c>
      <c r="H1610" s="119" t="s">
        <v>24</v>
      </c>
      <c r="I1610" s="86" t="s">
        <v>25</v>
      </c>
      <c r="J1610" s="445"/>
      <c r="K1610" s="445"/>
      <c r="L1610" s="194" t="s">
        <v>258</v>
      </c>
      <c r="M1610" s="85" t="s">
        <v>256</v>
      </c>
      <c r="N1610" s="83" t="s">
        <v>257</v>
      </c>
      <c r="O1610" s="437"/>
      <c r="P1610" s="438"/>
    </row>
    <row r="1611" spans="1:16" ht="15.75" x14ac:dyDescent="0.2">
      <c r="A1611" s="165">
        <v>45737</v>
      </c>
      <c r="B1611" s="166"/>
      <c r="C1611" s="166">
        <v>242125</v>
      </c>
      <c r="D1611" s="160"/>
      <c r="E1611" s="96"/>
      <c r="F1611" s="96"/>
      <c r="G1611" s="166"/>
      <c r="H1611" s="169"/>
      <c r="I1611" s="175"/>
      <c r="J1611" s="162"/>
      <c r="K1611" s="99"/>
      <c r="L1611" s="191"/>
      <c r="M1611" s="94"/>
      <c r="N1611" s="100"/>
      <c r="O1611" s="428"/>
      <c r="P1611" s="429"/>
    </row>
    <row r="1612" spans="1:16" ht="15.75" x14ac:dyDescent="0.2">
      <c r="A1612" s="165">
        <v>45740</v>
      </c>
      <c r="B1612" s="166">
        <v>242125</v>
      </c>
      <c r="C1612" s="166">
        <v>242567</v>
      </c>
      <c r="D1612" s="160">
        <f>+C1612-B1612</f>
        <v>442</v>
      </c>
      <c r="E1612" s="96" t="s">
        <v>313</v>
      </c>
      <c r="F1612" s="96" t="s">
        <v>294</v>
      </c>
      <c r="G1612" s="166">
        <v>29.233799999999999</v>
      </c>
      <c r="H1612" s="169">
        <v>23.95</v>
      </c>
      <c r="I1612" s="175">
        <f>G1612*H1612</f>
        <v>700.14950999999996</v>
      </c>
      <c r="J1612" s="162">
        <f t="shared" ref="J1612:J1617" si="0">D1612/G1612</f>
        <v>15.119484979715262</v>
      </c>
      <c r="K1612" s="99">
        <v>45740</v>
      </c>
      <c r="L1612" s="191" t="s">
        <v>262</v>
      </c>
      <c r="M1612" s="94" t="s">
        <v>156</v>
      </c>
      <c r="N1612" s="100" t="s">
        <v>315</v>
      </c>
      <c r="O1612" s="428" t="s">
        <v>277</v>
      </c>
      <c r="P1612" s="429"/>
    </row>
    <row r="1613" spans="1:16" ht="15.75" x14ac:dyDescent="0.2">
      <c r="A1613" s="165">
        <v>45741</v>
      </c>
      <c r="B1613" s="166">
        <v>242567</v>
      </c>
      <c r="C1613" s="166">
        <v>242857</v>
      </c>
      <c r="D1613" s="160">
        <f>+C1613-B1613</f>
        <v>290</v>
      </c>
      <c r="E1613" s="96" t="s">
        <v>314</v>
      </c>
      <c r="F1613" s="96" t="s">
        <v>309</v>
      </c>
      <c r="G1613" s="166">
        <v>22.969100000000001</v>
      </c>
      <c r="H1613" s="169">
        <v>23.95</v>
      </c>
      <c r="I1613" s="175">
        <f>G1613*H1613</f>
        <v>550.10994500000004</v>
      </c>
      <c r="J1613" s="162">
        <f t="shared" si="0"/>
        <v>12.62565794915778</v>
      </c>
      <c r="K1613" s="99">
        <v>45741</v>
      </c>
      <c r="L1613" s="191" t="s">
        <v>262</v>
      </c>
      <c r="M1613" s="94" t="s">
        <v>156</v>
      </c>
      <c r="N1613" s="100" t="s">
        <v>316</v>
      </c>
      <c r="O1613" s="428" t="s">
        <v>241</v>
      </c>
      <c r="P1613" s="429"/>
    </row>
    <row r="1614" spans="1:16" ht="15.75" x14ac:dyDescent="0.2">
      <c r="A1614" s="165">
        <v>45742</v>
      </c>
      <c r="B1614" s="166">
        <v>242857</v>
      </c>
      <c r="C1614" s="166">
        <v>243163</v>
      </c>
      <c r="D1614" s="160">
        <f>+C1614-B1614</f>
        <v>306</v>
      </c>
      <c r="E1614" s="96" t="s">
        <v>317</v>
      </c>
      <c r="F1614" s="96" t="s">
        <v>296</v>
      </c>
      <c r="G1614" s="166">
        <v>25.052199999999999</v>
      </c>
      <c r="H1614" s="169">
        <v>23.95</v>
      </c>
      <c r="I1614" s="175">
        <f>G1614*H1614</f>
        <v>600.00018999999998</v>
      </c>
      <c r="J1614" s="162">
        <f t="shared" si="0"/>
        <v>12.214496132076226</v>
      </c>
      <c r="K1614" s="99">
        <v>45743</v>
      </c>
      <c r="L1614" s="191" t="s">
        <v>262</v>
      </c>
      <c r="M1614" s="94" t="s">
        <v>156</v>
      </c>
      <c r="N1614" s="100" t="s">
        <v>318</v>
      </c>
      <c r="O1614" s="428" t="s">
        <v>270</v>
      </c>
      <c r="P1614" s="429"/>
    </row>
    <row r="1615" spans="1:16" ht="15.75" x14ac:dyDescent="0.2">
      <c r="A1615" s="165">
        <v>45743</v>
      </c>
      <c r="B1615" s="166">
        <v>243163</v>
      </c>
      <c r="C1615" s="166">
        <v>243402</v>
      </c>
      <c r="D1615" s="160">
        <f>+C1615-B1615</f>
        <v>239</v>
      </c>
      <c r="E1615" s="96" t="s">
        <v>319</v>
      </c>
      <c r="F1615" s="96" t="s">
        <v>312</v>
      </c>
      <c r="G1615" s="166">
        <v>16.701499999999999</v>
      </c>
      <c r="H1615" s="169">
        <v>23.95</v>
      </c>
      <c r="I1615" s="175">
        <f>G1615*H1615</f>
        <v>400.000925</v>
      </c>
      <c r="J1615" s="162">
        <f t="shared" si="0"/>
        <v>14.310091907912463</v>
      </c>
      <c r="K1615" s="99">
        <v>45744</v>
      </c>
      <c r="L1615" s="191" t="s">
        <v>262</v>
      </c>
      <c r="M1615" s="94" t="s">
        <v>156</v>
      </c>
      <c r="N1615" s="100" t="s">
        <v>236</v>
      </c>
      <c r="O1615" s="439" t="s">
        <v>241</v>
      </c>
      <c r="P1615" s="440"/>
    </row>
    <row r="1616" spans="1:16" ht="16.5" thickBot="1" x14ac:dyDescent="0.25">
      <c r="A1616" s="93">
        <v>45744</v>
      </c>
      <c r="B1616" s="166">
        <v>243402</v>
      </c>
      <c r="C1616" s="166">
        <v>243662</v>
      </c>
      <c r="D1616" s="160">
        <f>+C1616-B1616</f>
        <v>260</v>
      </c>
      <c r="E1616" s="96" t="s">
        <v>320</v>
      </c>
      <c r="F1616" s="96" t="s">
        <v>298</v>
      </c>
      <c r="G1616" s="96">
        <v>16.701499999999999</v>
      </c>
      <c r="H1616" s="97">
        <v>23.95</v>
      </c>
      <c r="I1616" s="91">
        <f>G1616*H1616</f>
        <v>400.000925</v>
      </c>
      <c r="J1616" s="98">
        <f t="shared" si="0"/>
        <v>15.5674640002395</v>
      </c>
      <c r="K1616" s="99">
        <v>45744</v>
      </c>
      <c r="L1616" s="192" t="s">
        <v>262</v>
      </c>
      <c r="M1616" s="184" t="s">
        <v>156</v>
      </c>
      <c r="N1616" s="101" t="s">
        <v>236</v>
      </c>
      <c r="O1616" s="468" t="s">
        <v>272</v>
      </c>
      <c r="P1616" s="469"/>
    </row>
    <row r="1617" spans="1:16" ht="16.5" thickBot="1" x14ac:dyDescent="0.25">
      <c r="A1617" s="215" t="s">
        <v>28</v>
      </c>
      <c r="B1617" s="104"/>
      <c r="C1617" s="105"/>
      <c r="D1617" s="106">
        <f>SUM(D1611:D1616)</f>
        <v>1537</v>
      </c>
      <c r="E1617" s="107"/>
      <c r="F1617" s="107"/>
      <c r="G1617" s="118">
        <f>SUM(G1611:G1616)</f>
        <v>110.65809999999999</v>
      </c>
      <c r="H1617" s="105"/>
      <c r="I1617" s="118">
        <f>SUM(I1611:I1616)</f>
        <v>2650.2614949999997</v>
      </c>
      <c r="J1617" s="109">
        <f t="shared" si="0"/>
        <v>13.889629408059601</v>
      </c>
      <c r="K1617" s="110"/>
      <c r="L1617" s="193"/>
      <c r="M1617" s="111"/>
      <c r="N1617" s="112"/>
      <c r="O1617" s="430"/>
      <c r="P1617" s="431"/>
    </row>
    <row r="1618" spans="1:16" ht="15.75" x14ac:dyDescent="0.2">
      <c r="A1618" s="76"/>
      <c r="B1618" s="113"/>
      <c r="C1618" s="113"/>
      <c r="D1618" s="113"/>
      <c r="E1618" s="113"/>
      <c r="F1618" s="113"/>
      <c r="G1618" s="113"/>
      <c r="H1618" s="113"/>
      <c r="I1618" s="76"/>
      <c r="J1618" s="76"/>
      <c r="K1618" s="76"/>
      <c r="L1618" s="76"/>
      <c r="M1618" s="76"/>
      <c r="N1618" s="76"/>
      <c r="O1618" s="113"/>
      <c r="P1618" s="114"/>
    </row>
    <row r="1619" spans="1:16" ht="15.75" x14ac:dyDescent="0.2">
      <c r="A1619" s="76"/>
      <c r="B1619" s="113"/>
      <c r="C1619" s="113"/>
      <c r="D1619" s="113"/>
      <c r="E1619" s="113"/>
      <c r="F1619" s="113"/>
      <c r="G1619" s="113"/>
      <c r="H1619" s="113"/>
      <c r="I1619" s="76"/>
      <c r="J1619" s="76"/>
      <c r="K1619" s="76"/>
      <c r="L1619" s="76"/>
      <c r="M1619" s="76"/>
      <c r="N1619" s="76"/>
      <c r="O1619" s="113"/>
      <c r="P1619" s="114"/>
    </row>
    <row r="1620" spans="1:16" ht="15.75" x14ac:dyDescent="0.2">
      <c r="A1620" s="76"/>
      <c r="B1620" s="113"/>
      <c r="C1620" s="113"/>
      <c r="D1620" s="113"/>
      <c r="E1620" s="113"/>
      <c r="F1620" s="113"/>
      <c r="G1620" s="113"/>
      <c r="H1620" s="113"/>
      <c r="I1620" s="76"/>
      <c r="J1620" s="76"/>
      <c r="K1620" s="76"/>
      <c r="L1620" s="76"/>
      <c r="M1620" s="1"/>
      <c r="N1620" s="1"/>
      <c r="O1620" s="3"/>
      <c r="P1620" s="114"/>
    </row>
    <row r="1621" spans="1:16" ht="15.75" x14ac:dyDescent="0.2">
      <c r="A1621" s="115"/>
      <c r="B1621" s="432" t="s">
        <v>29</v>
      </c>
      <c r="C1621" s="432"/>
      <c r="D1621" s="432"/>
      <c r="E1621" s="116"/>
      <c r="F1621" s="116"/>
      <c r="G1621" s="116"/>
      <c r="H1621" s="115"/>
      <c r="I1621" s="116" t="s">
        <v>30</v>
      </c>
      <c r="J1621" s="115"/>
      <c r="K1621" s="116"/>
      <c r="L1621" s="116"/>
      <c r="M1621" s="116"/>
      <c r="N1621" s="116" t="s">
        <v>31</v>
      </c>
      <c r="O1621" s="116"/>
      <c r="P1621" s="117"/>
    </row>
    <row r="1622" spans="1:16" ht="15.75" x14ac:dyDescent="0.2">
      <c r="A1622" s="116"/>
      <c r="B1622" s="427" t="s">
        <v>225</v>
      </c>
      <c r="C1622" s="427"/>
      <c r="D1622" s="427"/>
      <c r="E1622" s="76"/>
      <c r="F1622" s="76"/>
      <c r="G1622" s="76"/>
      <c r="H1622" s="115"/>
      <c r="I1622" s="76" t="s">
        <v>278</v>
      </c>
      <c r="J1622" s="115"/>
      <c r="K1622" s="76"/>
      <c r="L1622" s="76"/>
      <c r="M1622" s="76"/>
      <c r="N1622" s="76" t="s">
        <v>220</v>
      </c>
      <c r="O1622" s="76"/>
      <c r="P1622" s="117"/>
    </row>
    <row r="1623" spans="1:16" ht="15.75" x14ac:dyDescent="0.2">
      <c r="A1623" s="427" t="s">
        <v>223</v>
      </c>
      <c r="B1623" s="427"/>
      <c r="C1623" s="427"/>
      <c r="D1623" s="427"/>
      <c r="E1623" s="427"/>
      <c r="F1623" s="76"/>
      <c r="G1623" s="76"/>
      <c r="H1623" s="115"/>
      <c r="I1623" s="76" t="s">
        <v>240</v>
      </c>
      <c r="J1623" s="115"/>
      <c r="K1623" s="76"/>
      <c r="L1623" s="76"/>
      <c r="M1623" s="76"/>
      <c r="N1623" s="76" t="s">
        <v>124</v>
      </c>
      <c r="O1623" s="76"/>
      <c r="P1623" s="117"/>
    </row>
    <row r="1624" spans="1:16" x14ac:dyDescent="0.2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</row>
    <row r="1625" spans="1:16" x14ac:dyDescent="0.2">
      <c r="A1625" s="467" t="s">
        <v>259</v>
      </c>
      <c r="B1625" s="467"/>
      <c r="C1625" s="467"/>
      <c r="D1625" s="467"/>
      <c r="E1625" s="467"/>
      <c r="F1625"/>
      <c r="G1625"/>
      <c r="H1625"/>
      <c r="I1625"/>
      <c r="J1625"/>
      <c r="K1625"/>
      <c r="L1625"/>
      <c r="M1625"/>
      <c r="N1625"/>
      <c r="O1625"/>
      <c r="P1625"/>
    </row>
    <row r="1626" spans="1:16" x14ac:dyDescent="0.2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</row>
    <row r="1627" spans="1:16" x14ac:dyDescent="0.2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</row>
    <row r="1628" spans="1:16" x14ac:dyDescent="0.2">
      <c r="A1628"/>
      <c r="B1628"/>
      <c r="C1628"/>
      <c r="D1628"/>
      <c r="E1628"/>
      <c r="F1628"/>
      <c r="G1628"/>
      <c r="H1628"/>
      <c r="I1628"/>
      <c r="J1628"/>
      <c r="K1628"/>
      <c r="L1628"/>
      <c r="M1628"/>
      <c r="N1628"/>
      <c r="O1628"/>
      <c r="P1628"/>
    </row>
    <row r="1629" spans="1:16" x14ac:dyDescent="0.2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</row>
    <row r="1630" spans="1:16" ht="15.75" x14ac:dyDescent="0.2">
      <c r="A1630" s="427" t="s">
        <v>180</v>
      </c>
      <c r="B1630" s="427"/>
      <c r="C1630" s="427"/>
      <c r="D1630" s="427"/>
      <c r="E1630" s="427"/>
      <c r="F1630" s="427"/>
      <c r="G1630" s="427"/>
      <c r="H1630" s="427"/>
      <c r="I1630" s="427"/>
      <c r="J1630" s="427"/>
      <c r="K1630" s="427"/>
      <c r="L1630" s="427"/>
      <c r="M1630" s="427"/>
      <c r="N1630" s="427"/>
      <c r="O1630" s="427"/>
      <c r="P1630" s="427"/>
    </row>
    <row r="1631" spans="1:16" ht="15.75" x14ac:dyDescent="0.2">
      <c r="A1631" s="427" t="s">
        <v>1</v>
      </c>
      <c r="B1631" s="427"/>
      <c r="C1631" s="427"/>
      <c r="D1631" s="427"/>
      <c r="E1631" s="427"/>
      <c r="F1631" s="427"/>
      <c r="G1631" s="427"/>
      <c r="H1631" s="427"/>
      <c r="I1631" s="427"/>
      <c r="J1631" s="427"/>
      <c r="K1631" s="427"/>
      <c r="L1631" s="427"/>
      <c r="M1631" s="427"/>
      <c r="N1631" s="427"/>
      <c r="O1631" s="427"/>
      <c r="P1631" s="427"/>
    </row>
    <row r="1632" spans="1:16" ht="15.75" x14ac:dyDescent="0.2">
      <c r="A1632" s="427"/>
      <c r="B1632" s="427"/>
      <c r="C1632" s="427"/>
      <c r="D1632" s="427"/>
      <c r="E1632" s="427"/>
      <c r="F1632" s="427"/>
      <c r="G1632" s="427"/>
      <c r="H1632" s="427"/>
      <c r="I1632" s="427"/>
      <c r="J1632" s="427"/>
      <c r="K1632" s="427"/>
      <c r="L1632" s="427"/>
      <c r="M1632" s="427"/>
      <c r="N1632" s="427"/>
      <c r="O1632" s="427"/>
      <c r="P1632" s="427"/>
    </row>
    <row r="1633" spans="1:16" ht="15.75" x14ac:dyDescent="0.2">
      <c r="A1633" s="455" t="s">
        <v>321</v>
      </c>
      <c r="B1633" s="455"/>
      <c r="C1633" s="455"/>
      <c r="D1633" s="455"/>
      <c r="E1633" s="455"/>
      <c r="F1633" s="455"/>
      <c r="G1633" s="455"/>
      <c r="H1633" s="455"/>
      <c r="I1633" s="455"/>
      <c r="J1633" s="455"/>
      <c r="K1633" s="455"/>
      <c r="L1633" s="455"/>
      <c r="M1633" s="455"/>
      <c r="N1633" s="455"/>
      <c r="O1633" s="455"/>
      <c r="P1633" s="455"/>
    </row>
    <row r="1634" spans="1:16" ht="15.75" x14ac:dyDescent="0.2">
      <c r="A1634" s="77"/>
      <c r="B1634" s="77"/>
      <c r="C1634" s="77"/>
      <c r="D1634" s="77"/>
      <c r="E1634" s="77"/>
      <c r="F1634" s="77"/>
      <c r="G1634" s="77"/>
      <c r="H1634" s="77"/>
      <c r="I1634" s="77"/>
      <c r="J1634" s="77"/>
      <c r="K1634" s="77"/>
      <c r="L1634" s="77"/>
      <c r="M1634" s="77"/>
      <c r="N1634" s="77"/>
      <c r="O1634" s="77"/>
      <c r="P1634" s="77"/>
    </row>
    <row r="1635" spans="1:16" ht="16.5" thickBot="1" x14ac:dyDescent="0.25">
      <c r="A1635" s="77"/>
      <c r="B1635" s="77"/>
      <c r="C1635" s="77"/>
      <c r="D1635" s="77"/>
      <c r="E1635" s="77"/>
      <c r="F1635" s="77"/>
      <c r="G1635" s="77"/>
      <c r="H1635" s="77"/>
      <c r="I1635" s="77"/>
      <c r="J1635" s="77"/>
      <c r="K1635" s="77"/>
      <c r="L1635" s="77"/>
      <c r="M1635" s="77"/>
      <c r="N1635" s="77"/>
      <c r="O1635" s="77"/>
      <c r="P1635" s="77"/>
    </row>
    <row r="1636" spans="1:16" ht="16.5" thickBot="1" x14ac:dyDescent="0.25">
      <c r="A1636" s="78" t="s">
        <v>2</v>
      </c>
      <c r="B1636" s="449" t="s">
        <v>126</v>
      </c>
      <c r="C1636" s="450"/>
      <c r="D1636" s="79" t="s">
        <v>3</v>
      </c>
      <c r="E1636" s="449">
        <v>2019</v>
      </c>
      <c r="F1636" s="451"/>
      <c r="G1636" s="451"/>
      <c r="H1636" s="450"/>
      <c r="I1636" s="79" t="s">
        <v>4</v>
      </c>
      <c r="J1636" s="80" t="s">
        <v>229</v>
      </c>
      <c r="K1636" s="80"/>
      <c r="L1636" s="80"/>
      <c r="M1636" s="80" t="s">
        <v>5</v>
      </c>
      <c r="N1636" s="449" t="s">
        <v>233</v>
      </c>
      <c r="O1636" s="451"/>
      <c r="P1636" s="452"/>
    </row>
    <row r="1637" spans="1:16" ht="16.5" thickBot="1" x14ac:dyDescent="0.25">
      <c r="A1637" s="77"/>
      <c r="B1637" s="77"/>
      <c r="C1637" s="77"/>
      <c r="D1637" s="77"/>
      <c r="E1637" s="77"/>
      <c r="F1637" s="77"/>
      <c r="G1637" s="77"/>
      <c r="H1637" s="77"/>
      <c r="I1637" s="77"/>
      <c r="J1637" s="77"/>
      <c r="K1637" s="77"/>
      <c r="L1637" s="77"/>
      <c r="M1637" s="77"/>
      <c r="N1637" s="77"/>
      <c r="O1637" s="77"/>
      <c r="P1637" s="77"/>
    </row>
    <row r="1638" spans="1:16" ht="16.5" thickBot="1" x14ac:dyDescent="0.25">
      <c r="A1638" s="78" t="s">
        <v>6</v>
      </c>
      <c r="B1638" s="449" t="s">
        <v>182</v>
      </c>
      <c r="C1638" s="450"/>
      <c r="D1638" s="79" t="s">
        <v>7</v>
      </c>
      <c r="E1638" s="449" t="s">
        <v>214</v>
      </c>
      <c r="F1638" s="451"/>
      <c r="G1638" s="451"/>
      <c r="H1638" s="450"/>
      <c r="I1638" s="79" t="s">
        <v>8</v>
      </c>
      <c r="J1638" s="80">
        <v>15</v>
      </c>
      <c r="K1638" s="80"/>
      <c r="L1638" s="80"/>
      <c r="M1638" s="80" t="s">
        <v>9</v>
      </c>
      <c r="N1638" s="80"/>
      <c r="O1638" s="196"/>
      <c r="P1638" s="197">
        <v>50</v>
      </c>
    </row>
    <row r="1639" spans="1:16" ht="16.5" thickBot="1" x14ac:dyDescent="0.25">
      <c r="A1639" s="77"/>
      <c r="B1639" s="77"/>
      <c r="C1639" s="77"/>
      <c r="D1639" s="77"/>
      <c r="E1639" s="77"/>
      <c r="F1639" s="77"/>
      <c r="G1639" s="77"/>
      <c r="H1639" s="77"/>
      <c r="I1639" s="77"/>
      <c r="J1639" s="77"/>
      <c r="K1639" s="77"/>
      <c r="L1639" s="77"/>
      <c r="M1639" s="77"/>
      <c r="N1639" s="77"/>
      <c r="O1639" s="77"/>
      <c r="P1639" s="77"/>
    </row>
    <row r="1640" spans="1:16" ht="16.5" thickBot="1" x14ac:dyDescent="0.25">
      <c r="A1640" s="453" t="s">
        <v>10</v>
      </c>
      <c r="B1640" s="454"/>
      <c r="C1640" s="449" t="s">
        <v>181</v>
      </c>
      <c r="D1640" s="451"/>
      <c r="E1640" s="451"/>
      <c r="F1640" s="451"/>
      <c r="G1640" s="451"/>
      <c r="H1640" s="451"/>
      <c r="I1640" s="451"/>
      <c r="J1640" s="451"/>
      <c r="K1640" s="451"/>
      <c r="L1640" s="451"/>
      <c r="M1640" s="451"/>
      <c r="N1640" s="451"/>
      <c r="O1640" s="451"/>
      <c r="P1640" s="452"/>
    </row>
    <row r="1641" spans="1:16" ht="16.5" thickBot="1" x14ac:dyDescent="0.25">
      <c r="A1641" s="77"/>
      <c r="B1641" s="77"/>
      <c r="C1641" s="77"/>
      <c r="D1641" s="77"/>
      <c r="E1641" s="77"/>
      <c r="F1641" s="77"/>
      <c r="G1641" s="77"/>
      <c r="H1641" s="77"/>
      <c r="I1641" s="77"/>
      <c r="J1641" s="77"/>
      <c r="K1641" s="77"/>
      <c r="L1641" s="77"/>
      <c r="M1641" s="77"/>
      <c r="N1641" s="77"/>
      <c r="O1641" s="77"/>
      <c r="P1641" s="77"/>
    </row>
    <row r="1642" spans="1:16" ht="16.5" thickBot="1" x14ac:dyDescent="0.25">
      <c r="A1642" s="453" t="s">
        <v>11</v>
      </c>
      <c r="B1642" s="454"/>
      <c r="C1642" s="449" t="s">
        <v>234</v>
      </c>
      <c r="D1642" s="451"/>
      <c r="E1642" s="451"/>
      <c r="F1642" s="451"/>
      <c r="G1642" s="451"/>
      <c r="H1642" s="451"/>
      <c r="I1642" s="451"/>
      <c r="J1642" s="451"/>
      <c r="K1642" s="451"/>
      <c r="L1642" s="451"/>
      <c r="M1642" s="451"/>
      <c r="N1642" s="451"/>
      <c r="O1642" s="451"/>
      <c r="P1642" s="452"/>
    </row>
    <row r="1643" spans="1:16" ht="16.5" thickBot="1" x14ac:dyDescent="0.25">
      <c r="A1643" s="81"/>
      <c r="B1643" s="81"/>
      <c r="C1643" s="81"/>
      <c r="D1643" s="81"/>
      <c r="E1643" s="81"/>
      <c r="F1643" s="81"/>
      <c r="G1643" s="81"/>
      <c r="H1643" s="81"/>
      <c r="I1643" s="81"/>
      <c r="J1643" s="81"/>
      <c r="K1643" s="81"/>
      <c r="L1643" s="81"/>
      <c r="M1643" s="81"/>
      <c r="N1643" s="81"/>
      <c r="O1643" s="81"/>
      <c r="P1643" s="81"/>
    </row>
    <row r="1644" spans="1:16" ht="16.5" thickBot="1" x14ac:dyDescent="0.25">
      <c r="A1644" s="441" t="s">
        <v>12</v>
      </c>
      <c r="B1644" s="443" t="s">
        <v>13</v>
      </c>
      <c r="C1644" s="434"/>
      <c r="D1644" s="444" t="s">
        <v>255</v>
      </c>
      <c r="E1644" s="446" t="s">
        <v>15</v>
      </c>
      <c r="F1644" s="447"/>
      <c r="G1644" s="447"/>
      <c r="H1644" s="447"/>
      <c r="I1644" s="448"/>
      <c r="J1644" s="444" t="s">
        <v>16</v>
      </c>
      <c r="K1644" s="444" t="s">
        <v>17</v>
      </c>
      <c r="L1644" s="446" t="s">
        <v>18</v>
      </c>
      <c r="M1644" s="447"/>
      <c r="N1644" s="448"/>
      <c r="O1644" s="435" t="s">
        <v>115</v>
      </c>
      <c r="P1644" s="436"/>
    </row>
    <row r="1645" spans="1:16" ht="32.25" thickBot="1" x14ac:dyDescent="0.25">
      <c r="A1645" s="442"/>
      <c r="B1645" s="82" t="s">
        <v>19</v>
      </c>
      <c r="C1645" s="83" t="s">
        <v>20</v>
      </c>
      <c r="D1645" s="445"/>
      <c r="E1645" s="84" t="s">
        <v>21</v>
      </c>
      <c r="F1645" s="84" t="s">
        <v>22</v>
      </c>
      <c r="G1645" s="85" t="s">
        <v>23</v>
      </c>
      <c r="H1645" s="119" t="s">
        <v>24</v>
      </c>
      <c r="I1645" s="86" t="s">
        <v>25</v>
      </c>
      <c r="J1645" s="445"/>
      <c r="K1645" s="445"/>
      <c r="L1645" s="194" t="s">
        <v>258</v>
      </c>
      <c r="M1645" s="85" t="s">
        <v>256</v>
      </c>
      <c r="N1645" s="83" t="s">
        <v>257</v>
      </c>
      <c r="O1645" s="437"/>
      <c r="P1645" s="438"/>
    </row>
    <row r="1646" spans="1:16" ht="16.5" thickBot="1" x14ac:dyDescent="0.25">
      <c r="A1646" s="93">
        <v>45744</v>
      </c>
      <c r="B1646" s="166"/>
      <c r="C1646" s="166">
        <v>243662</v>
      </c>
      <c r="D1646" s="160"/>
      <c r="E1646" s="96"/>
      <c r="F1646" s="96"/>
      <c r="G1646" s="96"/>
      <c r="H1646" s="97"/>
      <c r="I1646" s="91"/>
      <c r="J1646" s="98"/>
      <c r="K1646" s="99"/>
      <c r="L1646" s="192"/>
      <c r="M1646" s="184"/>
      <c r="N1646" s="101"/>
      <c r="O1646" s="468"/>
      <c r="P1646" s="469"/>
    </row>
    <row r="1647" spans="1:16" ht="15.75" x14ac:dyDescent="0.2">
      <c r="A1647" s="165">
        <v>45749</v>
      </c>
      <c r="B1647" s="166">
        <v>243662</v>
      </c>
      <c r="C1647" s="166">
        <v>244177</v>
      </c>
      <c r="D1647" s="160">
        <f>+C1647-B1647</f>
        <v>515</v>
      </c>
      <c r="E1647" s="96" t="s">
        <v>335</v>
      </c>
      <c r="F1647" s="96" t="s">
        <v>327</v>
      </c>
      <c r="G1647" s="166">
        <v>20.876799999999999</v>
      </c>
      <c r="H1647" s="169">
        <v>23.95</v>
      </c>
      <c r="I1647" s="175">
        <f>G1647*H1647</f>
        <v>499.99935999999997</v>
      </c>
      <c r="J1647" s="162">
        <f>D1647/G1647</f>
        <v>24.668531575720419</v>
      </c>
      <c r="K1647" s="99">
        <v>45749</v>
      </c>
      <c r="L1647" s="191" t="s">
        <v>258</v>
      </c>
      <c r="M1647" s="94" t="s">
        <v>262</v>
      </c>
      <c r="N1647" s="100" t="s">
        <v>262</v>
      </c>
      <c r="O1647" s="428" t="s">
        <v>336</v>
      </c>
      <c r="P1647" s="429"/>
    </row>
    <row r="1648" spans="1:16" ht="15.75" x14ac:dyDescent="0.2">
      <c r="A1648" s="165">
        <v>45752</v>
      </c>
      <c r="B1648" s="166">
        <v>244177</v>
      </c>
      <c r="C1648" s="166">
        <v>244211</v>
      </c>
      <c r="D1648" s="160">
        <f>+C1648-B1648</f>
        <v>34</v>
      </c>
      <c r="E1648" s="96" t="s">
        <v>337</v>
      </c>
      <c r="F1648" s="96" t="s">
        <v>338</v>
      </c>
      <c r="G1648" s="166">
        <v>20.876799999999999</v>
      </c>
      <c r="H1648" s="169">
        <v>23.95</v>
      </c>
      <c r="I1648" s="175">
        <f>G1648*H1648</f>
        <v>499.99935999999997</v>
      </c>
      <c r="J1648" s="162">
        <f>D1648/G1648</f>
        <v>1.6286020846106684</v>
      </c>
      <c r="K1648" s="99">
        <v>45752</v>
      </c>
      <c r="L1648" s="191" t="s">
        <v>258</v>
      </c>
      <c r="M1648" s="94" t="s">
        <v>262</v>
      </c>
      <c r="N1648" s="100" t="s">
        <v>262</v>
      </c>
      <c r="O1648" s="428" t="s">
        <v>272</v>
      </c>
      <c r="P1648" s="429"/>
    </row>
    <row r="1649" spans="1:16" ht="16.5" thickBot="1" x14ac:dyDescent="0.25">
      <c r="A1649" s="165"/>
      <c r="B1649" s="166"/>
      <c r="C1649" s="166"/>
      <c r="D1649" s="160"/>
      <c r="E1649" s="96"/>
      <c r="F1649" s="96"/>
      <c r="G1649" s="166"/>
      <c r="H1649" s="169"/>
      <c r="I1649" s="175"/>
      <c r="J1649" s="162"/>
      <c r="K1649" s="99"/>
      <c r="L1649" s="191"/>
      <c r="M1649" s="94"/>
      <c r="N1649" s="100"/>
      <c r="O1649" s="428"/>
      <c r="P1649" s="429"/>
    </row>
    <row r="1650" spans="1:16" ht="16.5" thickBot="1" x14ac:dyDescent="0.25">
      <c r="A1650" s="232" t="s">
        <v>28</v>
      </c>
      <c r="B1650" s="104"/>
      <c r="C1650" s="105"/>
      <c r="D1650" s="106">
        <f>SUM(D1646:D1649)</f>
        <v>549</v>
      </c>
      <c r="E1650" s="107"/>
      <c r="F1650" s="107"/>
      <c r="G1650" s="118">
        <f>SUM(G1646:G1649)</f>
        <v>41.753599999999999</v>
      </c>
      <c r="H1650" s="105"/>
      <c r="I1650" s="118">
        <f>SUM(I1646:I1649)</f>
        <v>999.99871999999993</v>
      </c>
      <c r="J1650" s="109">
        <f>D1650/G1650</f>
        <v>13.148566830165542</v>
      </c>
      <c r="K1650" s="110"/>
      <c r="L1650" s="193"/>
      <c r="M1650" s="111"/>
      <c r="N1650" s="112"/>
      <c r="O1650" s="430"/>
      <c r="P1650" s="431"/>
    </row>
    <row r="1651" spans="1:16" ht="15.75" x14ac:dyDescent="0.2">
      <c r="A1651" s="76"/>
      <c r="B1651" s="113"/>
      <c r="C1651" s="113"/>
      <c r="D1651" s="113"/>
      <c r="E1651" s="113"/>
      <c r="F1651" s="113"/>
      <c r="G1651" s="113"/>
      <c r="H1651" s="113"/>
      <c r="I1651" s="76"/>
      <c r="J1651" s="76"/>
      <c r="K1651" s="76"/>
      <c r="L1651" s="76"/>
      <c r="M1651" s="76"/>
      <c r="N1651" s="76"/>
      <c r="O1651" s="113"/>
      <c r="P1651" s="114"/>
    </row>
    <row r="1652" spans="1:16" ht="15.75" x14ac:dyDescent="0.2">
      <c r="A1652" s="76"/>
      <c r="B1652" s="113"/>
      <c r="C1652" s="113"/>
      <c r="D1652" s="113"/>
      <c r="E1652" s="113"/>
      <c r="F1652" s="113"/>
      <c r="G1652" s="113"/>
      <c r="H1652" s="113"/>
      <c r="I1652" s="76"/>
      <c r="J1652" s="76"/>
      <c r="K1652" s="76"/>
      <c r="L1652" s="76"/>
      <c r="M1652" s="76"/>
      <c r="N1652" s="76"/>
      <c r="O1652" s="113"/>
      <c r="P1652" s="114"/>
    </row>
    <row r="1653" spans="1:16" ht="15.75" x14ac:dyDescent="0.2">
      <c r="A1653" s="76"/>
      <c r="B1653" s="113"/>
      <c r="C1653" s="113"/>
      <c r="D1653" s="113"/>
      <c r="E1653" s="113"/>
      <c r="F1653" s="113"/>
      <c r="G1653" s="113"/>
      <c r="H1653" s="113"/>
      <c r="I1653" s="76"/>
      <c r="J1653" s="76"/>
      <c r="K1653" s="76"/>
      <c r="L1653" s="76"/>
      <c r="M1653" s="1"/>
      <c r="N1653" s="1"/>
      <c r="O1653" s="3"/>
      <c r="P1653" s="114"/>
    </row>
    <row r="1654" spans="1:16" ht="15.75" x14ac:dyDescent="0.2">
      <c r="A1654" s="115"/>
      <c r="B1654" s="432" t="s">
        <v>29</v>
      </c>
      <c r="C1654" s="432"/>
      <c r="D1654" s="432"/>
      <c r="E1654" s="116"/>
      <c r="F1654" s="116"/>
      <c r="G1654" s="116"/>
      <c r="H1654" s="115"/>
      <c r="I1654" s="116" t="s">
        <v>30</v>
      </c>
      <c r="J1654" s="115"/>
      <c r="K1654" s="116"/>
      <c r="L1654" s="116"/>
      <c r="M1654" s="116"/>
      <c r="N1654" s="116" t="s">
        <v>31</v>
      </c>
      <c r="O1654" s="116"/>
      <c r="P1654" s="117"/>
    </row>
    <row r="1655" spans="1:16" ht="15.75" x14ac:dyDescent="0.2">
      <c r="A1655" s="116"/>
      <c r="B1655" s="427" t="s">
        <v>225</v>
      </c>
      <c r="C1655" s="427"/>
      <c r="D1655" s="427"/>
      <c r="E1655" s="76"/>
      <c r="F1655" s="76"/>
      <c r="G1655" s="76"/>
      <c r="H1655" s="115"/>
      <c r="I1655" s="76" t="s">
        <v>278</v>
      </c>
      <c r="J1655" s="115"/>
      <c r="K1655" s="76"/>
      <c r="L1655" s="76"/>
      <c r="M1655" s="76"/>
      <c r="N1655" s="76" t="s">
        <v>220</v>
      </c>
      <c r="O1655" s="76"/>
      <c r="P1655" s="117"/>
    </row>
    <row r="1656" spans="1:16" ht="15.75" x14ac:dyDescent="0.2">
      <c r="A1656" s="427" t="s">
        <v>223</v>
      </c>
      <c r="B1656" s="427"/>
      <c r="C1656" s="427"/>
      <c r="D1656" s="427"/>
      <c r="E1656" s="427"/>
      <c r="F1656" s="76"/>
      <c r="G1656" s="76"/>
      <c r="H1656" s="115"/>
      <c r="I1656" s="76" t="s">
        <v>240</v>
      </c>
      <c r="J1656" s="115"/>
      <c r="K1656" s="76"/>
      <c r="L1656" s="76"/>
      <c r="M1656" s="76"/>
      <c r="N1656" s="76" t="s">
        <v>124</v>
      </c>
      <c r="O1656" s="76"/>
      <c r="P1656" s="117"/>
    </row>
    <row r="1657" spans="1:16" x14ac:dyDescent="0.2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</row>
    <row r="1658" spans="1:16" x14ac:dyDescent="0.2">
      <c r="A1658" s="467" t="s">
        <v>259</v>
      </c>
      <c r="B1658" s="467"/>
      <c r="C1658" s="467"/>
      <c r="D1658" s="467"/>
      <c r="E1658" s="467"/>
      <c r="F1658"/>
      <c r="G1658"/>
      <c r="H1658"/>
      <c r="I1658"/>
      <c r="J1658"/>
      <c r="K1658"/>
      <c r="L1658"/>
      <c r="M1658"/>
      <c r="N1658"/>
      <c r="O1658"/>
      <c r="P1658"/>
    </row>
    <row r="1659" spans="1:16" x14ac:dyDescent="0.2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</row>
    <row r="1660" spans="1:16" x14ac:dyDescent="0.2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</row>
    <row r="1661" spans="1:16" x14ac:dyDescent="0.2">
      <c r="A1661"/>
      <c r="B1661"/>
      <c r="C1661"/>
      <c r="D1661"/>
      <c r="E1661"/>
      <c r="F1661"/>
      <c r="G1661"/>
      <c r="H1661"/>
      <c r="I1661"/>
      <c r="J1661"/>
      <c r="K1661"/>
      <c r="L1661"/>
      <c r="M1661"/>
      <c r="N1661"/>
      <c r="O1661"/>
      <c r="P1661"/>
    </row>
    <row r="1662" spans="1:16" ht="15.75" x14ac:dyDescent="0.2">
      <c r="A1662" s="427" t="s">
        <v>180</v>
      </c>
      <c r="B1662" s="427"/>
      <c r="C1662" s="427"/>
      <c r="D1662" s="427"/>
      <c r="E1662" s="427"/>
      <c r="F1662" s="427"/>
      <c r="G1662" s="427"/>
      <c r="H1662" s="427"/>
      <c r="I1662" s="427"/>
      <c r="J1662" s="427"/>
      <c r="K1662" s="427"/>
      <c r="L1662" s="427"/>
      <c r="M1662" s="427"/>
      <c r="N1662" s="427"/>
      <c r="O1662" s="427"/>
      <c r="P1662" s="427"/>
    </row>
    <row r="1663" spans="1:16" ht="15.75" x14ac:dyDescent="0.2">
      <c r="A1663" s="427" t="s">
        <v>1</v>
      </c>
      <c r="B1663" s="427"/>
      <c r="C1663" s="427"/>
      <c r="D1663" s="427"/>
      <c r="E1663" s="427"/>
      <c r="F1663" s="427"/>
      <c r="G1663" s="427"/>
      <c r="H1663" s="427"/>
      <c r="I1663" s="427"/>
      <c r="J1663" s="427"/>
      <c r="K1663" s="427"/>
      <c r="L1663" s="427"/>
      <c r="M1663" s="427"/>
      <c r="N1663" s="427"/>
      <c r="O1663" s="427"/>
      <c r="P1663" s="427"/>
    </row>
    <row r="1664" spans="1:16" ht="15.75" x14ac:dyDescent="0.2">
      <c r="A1664" s="427"/>
      <c r="B1664" s="427"/>
      <c r="C1664" s="427"/>
      <c r="D1664" s="427"/>
      <c r="E1664" s="427"/>
      <c r="F1664" s="427"/>
      <c r="G1664" s="427"/>
      <c r="H1664" s="427"/>
      <c r="I1664" s="427"/>
      <c r="J1664" s="427"/>
      <c r="K1664" s="427"/>
      <c r="L1664" s="427"/>
      <c r="M1664" s="427"/>
      <c r="N1664" s="427"/>
      <c r="O1664" s="427"/>
      <c r="P1664" s="427"/>
    </row>
    <row r="1665" spans="1:16" ht="15.75" x14ac:dyDescent="0.2">
      <c r="A1665" s="455" t="s">
        <v>321</v>
      </c>
      <c r="B1665" s="455"/>
      <c r="C1665" s="455"/>
      <c r="D1665" s="455"/>
      <c r="E1665" s="455"/>
      <c r="F1665" s="455"/>
      <c r="G1665" s="455"/>
      <c r="H1665" s="455"/>
      <c r="I1665" s="455"/>
      <c r="J1665" s="455"/>
      <c r="K1665" s="455"/>
      <c r="L1665" s="455"/>
      <c r="M1665" s="455"/>
      <c r="N1665" s="455"/>
      <c r="O1665" s="455"/>
      <c r="P1665" s="455"/>
    </row>
    <row r="1666" spans="1:16" ht="15.75" x14ac:dyDescent="0.2">
      <c r="A1666" s="77"/>
      <c r="B1666" s="77"/>
      <c r="C1666" s="77"/>
      <c r="D1666" s="77"/>
      <c r="E1666" s="77"/>
      <c r="F1666" s="77"/>
      <c r="G1666" s="77"/>
      <c r="H1666" s="77"/>
      <c r="I1666" s="77"/>
      <c r="J1666" s="77"/>
      <c r="K1666" s="77"/>
      <c r="L1666" s="77"/>
      <c r="M1666" s="77"/>
      <c r="N1666" s="77"/>
      <c r="O1666" s="77"/>
      <c r="P1666" s="77"/>
    </row>
    <row r="1667" spans="1:16" ht="16.5" thickBot="1" x14ac:dyDescent="0.25">
      <c r="A1667" s="77"/>
      <c r="B1667" s="77"/>
      <c r="C1667" s="77"/>
      <c r="D1667" s="77"/>
      <c r="E1667" s="77"/>
      <c r="F1667" s="77"/>
      <c r="G1667" s="77"/>
      <c r="H1667" s="77"/>
      <c r="I1667" s="77"/>
      <c r="J1667" s="77"/>
      <c r="K1667" s="77"/>
      <c r="L1667" s="77"/>
      <c r="M1667" s="77"/>
      <c r="N1667" s="77"/>
      <c r="O1667" s="77"/>
      <c r="P1667" s="77"/>
    </row>
    <row r="1668" spans="1:16" ht="16.5" thickBot="1" x14ac:dyDescent="0.25">
      <c r="A1668" s="78" t="s">
        <v>2</v>
      </c>
      <c r="B1668" s="449" t="s">
        <v>126</v>
      </c>
      <c r="C1668" s="450"/>
      <c r="D1668" s="79" t="s">
        <v>3</v>
      </c>
      <c r="E1668" s="449">
        <v>2019</v>
      </c>
      <c r="F1668" s="451"/>
      <c r="G1668" s="451"/>
      <c r="H1668" s="450"/>
      <c r="I1668" s="79" t="s">
        <v>4</v>
      </c>
      <c r="J1668" s="80" t="s">
        <v>229</v>
      </c>
      <c r="K1668" s="80"/>
      <c r="L1668" s="80"/>
      <c r="M1668" s="80" t="s">
        <v>5</v>
      </c>
      <c r="N1668" s="449" t="s">
        <v>233</v>
      </c>
      <c r="O1668" s="451"/>
      <c r="P1668" s="452"/>
    </row>
    <row r="1669" spans="1:16" ht="16.5" thickBot="1" x14ac:dyDescent="0.25">
      <c r="A1669" s="77"/>
      <c r="B1669" s="77"/>
      <c r="C1669" s="77"/>
      <c r="D1669" s="77"/>
      <c r="E1669" s="77"/>
      <c r="F1669" s="77"/>
      <c r="G1669" s="77"/>
      <c r="H1669" s="77"/>
      <c r="I1669" s="77"/>
      <c r="J1669" s="77"/>
      <c r="K1669" s="77"/>
      <c r="L1669" s="77"/>
      <c r="M1669" s="77"/>
      <c r="N1669" s="77"/>
      <c r="O1669" s="77"/>
      <c r="P1669" s="77"/>
    </row>
    <row r="1670" spans="1:16" ht="16.5" thickBot="1" x14ac:dyDescent="0.25">
      <c r="A1670" s="78" t="s">
        <v>6</v>
      </c>
      <c r="B1670" s="449" t="s">
        <v>182</v>
      </c>
      <c r="C1670" s="450"/>
      <c r="D1670" s="79" t="s">
        <v>7</v>
      </c>
      <c r="E1670" s="449" t="s">
        <v>214</v>
      </c>
      <c r="F1670" s="451"/>
      <c r="G1670" s="451"/>
      <c r="H1670" s="450"/>
      <c r="I1670" s="79" t="s">
        <v>8</v>
      </c>
      <c r="J1670" s="80">
        <v>15</v>
      </c>
      <c r="K1670" s="80"/>
      <c r="L1670" s="80"/>
      <c r="M1670" s="80" t="s">
        <v>9</v>
      </c>
      <c r="N1670" s="80"/>
      <c r="O1670" s="196"/>
      <c r="P1670" s="197">
        <v>50</v>
      </c>
    </row>
    <row r="1671" spans="1:16" ht="16.5" thickBot="1" x14ac:dyDescent="0.25">
      <c r="A1671" s="77"/>
      <c r="B1671" s="77"/>
      <c r="C1671" s="77"/>
      <c r="D1671" s="77"/>
      <c r="E1671" s="77"/>
      <c r="F1671" s="77"/>
      <c r="G1671" s="77"/>
      <c r="H1671" s="77"/>
      <c r="I1671" s="77"/>
      <c r="J1671" s="77"/>
      <c r="K1671" s="77"/>
      <c r="L1671" s="77"/>
      <c r="M1671" s="77"/>
      <c r="N1671" s="77"/>
      <c r="O1671" s="77"/>
      <c r="P1671" s="77"/>
    </row>
    <row r="1672" spans="1:16" ht="16.5" thickBot="1" x14ac:dyDescent="0.25">
      <c r="A1672" s="453" t="s">
        <v>10</v>
      </c>
      <c r="B1672" s="454"/>
      <c r="C1672" s="449" t="s">
        <v>181</v>
      </c>
      <c r="D1672" s="451"/>
      <c r="E1672" s="451"/>
      <c r="F1672" s="451"/>
      <c r="G1672" s="451"/>
      <c r="H1672" s="451"/>
      <c r="I1672" s="451"/>
      <c r="J1672" s="451"/>
      <c r="K1672" s="451"/>
      <c r="L1672" s="451"/>
      <c r="M1672" s="451"/>
      <c r="N1672" s="451"/>
      <c r="O1672" s="451"/>
      <c r="P1672" s="452"/>
    </row>
    <row r="1673" spans="1:16" ht="16.5" thickBot="1" x14ac:dyDescent="0.25">
      <c r="A1673" s="77"/>
      <c r="B1673" s="77"/>
      <c r="C1673" s="77"/>
      <c r="D1673" s="77"/>
      <c r="E1673" s="77"/>
      <c r="F1673" s="77"/>
      <c r="G1673" s="77"/>
      <c r="H1673" s="77"/>
      <c r="I1673" s="77"/>
      <c r="J1673" s="77"/>
      <c r="K1673" s="77"/>
      <c r="L1673" s="77"/>
      <c r="M1673" s="77"/>
      <c r="N1673" s="77"/>
      <c r="O1673" s="77"/>
      <c r="P1673" s="77"/>
    </row>
    <row r="1674" spans="1:16" ht="16.5" thickBot="1" x14ac:dyDescent="0.25">
      <c r="A1674" s="453" t="s">
        <v>11</v>
      </c>
      <c r="B1674" s="454"/>
      <c r="C1674" s="449" t="s">
        <v>234</v>
      </c>
      <c r="D1674" s="451"/>
      <c r="E1674" s="451"/>
      <c r="F1674" s="451"/>
      <c r="G1674" s="451"/>
      <c r="H1674" s="451"/>
      <c r="I1674" s="451"/>
      <c r="J1674" s="451"/>
      <c r="K1674" s="451"/>
      <c r="L1674" s="451"/>
      <c r="M1674" s="451"/>
      <c r="N1674" s="451"/>
      <c r="O1674" s="451"/>
      <c r="P1674" s="452"/>
    </row>
    <row r="1675" spans="1:16" ht="16.5" thickBot="1" x14ac:dyDescent="0.25">
      <c r="A1675" s="81"/>
      <c r="B1675" s="81"/>
      <c r="C1675" s="81"/>
      <c r="D1675" s="81"/>
      <c r="E1675" s="81"/>
      <c r="F1675" s="81"/>
      <c r="G1675" s="81"/>
      <c r="H1675" s="81"/>
      <c r="I1675" s="81"/>
      <c r="J1675" s="81"/>
      <c r="K1675" s="81"/>
      <c r="L1675" s="81"/>
      <c r="M1675" s="81"/>
      <c r="N1675" s="81"/>
      <c r="O1675" s="81"/>
      <c r="P1675" s="81"/>
    </row>
    <row r="1676" spans="1:16" ht="16.5" thickBot="1" x14ac:dyDescent="0.25">
      <c r="A1676" s="441" t="s">
        <v>12</v>
      </c>
      <c r="B1676" s="443" t="s">
        <v>13</v>
      </c>
      <c r="C1676" s="434"/>
      <c r="D1676" s="444" t="s">
        <v>255</v>
      </c>
      <c r="E1676" s="446" t="s">
        <v>15</v>
      </c>
      <c r="F1676" s="447"/>
      <c r="G1676" s="447"/>
      <c r="H1676" s="447"/>
      <c r="I1676" s="448"/>
      <c r="J1676" s="444" t="s">
        <v>16</v>
      </c>
      <c r="K1676" s="444" t="s">
        <v>17</v>
      </c>
      <c r="L1676" s="446" t="s">
        <v>18</v>
      </c>
      <c r="M1676" s="447"/>
      <c r="N1676" s="448"/>
      <c r="O1676" s="435" t="s">
        <v>115</v>
      </c>
      <c r="P1676" s="436"/>
    </row>
    <row r="1677" spans="1:16" ht="32.25" thickBot="1" x14ac:dyDescent="0.25">
      <c r="A1677" s="442"/>
      <c r="B1677" s="82" t="s">
        <v>19</v>
      </c>
      <c r="C1677" s="83" t="s">
        <v>20</v>
      </c>
      <c r="D1677" s="445"/>
      <c r="E1677" s="84" t="s">
        <v>21</v>
      </c>
      <c r="F1677" s="84" t="s">
        <v>22</v>
      </c>
      <c r="G1677" s="85" t="s">
        <v>23</v>
      </c>
      <c r="H1677" s="119" t="s">
        <v>24</v>
      </c>
      <c r="I1677" s="86" t="s">
        <v>25</v>
      </c>
      <c r="J1677" s="445"/>
      <c r="K1677" s="445"/>
      <c r="L1677" s="194" t="s">
        <v>258</v>
      </c>
      <c r="M1677" s="85" t="s">
        <v>256</v>
      </c>
      <c r="N1677" s="83" t="s">
        <v>257</v>
      </c>
      <c r="O1677" s="437"/>
      <c r="P1677" s="438"/>
    </row>
    <row r="1678" spans="1:16" ht="15.75" x14ac:dyDescent="0.2">
      <c r="A1678" s="165">
        <v>45752</v>
      </c>
      <c r="B1678" s="166"/>
      <c r="C1678" s="166">
        <v>244211</v>
      </c>
      <c r="D1678" s="160"/>
      <c r="E1678" s="96"/>
      <c r="F1678" s="96"/>
      <c r="G1678" s="166"/>
      <c r="H1678" s="169"/>
      <c r="I1678" s="175"/>
      <c r="J1678" s="162"/>
      <c r="K1678" s="99"/>
      <c r="L1678" s="191"/>
      <c r="M1678" s="94"/>
      <c r="N1678" s="100"/>
      <c r="O1678" s="428"/>
      <c r="P1678" s="429"/>
    </row>
    <row r="1679" spans="1:16" ht="15.75" x14ac:dyDescent="0.2">
      <c r="A1679" s="165">
        <v>45755</v>
      </c>
      <c r="B1679" s="166">
        <v>244211</v>
      </c>
      <c r="C1679" s="166">
        <v>244629</v>
      </c>
      <c r="D1679" s="160">
        <f>+C1679-B1679</f>
        <v>418</v>
      </c>
      <c r="E1679" s="96" t="s">
        <v>374</v>
      </c>
      <c r="F1679" s="96" t="s">
        <v>375</v>
      </c>
      <c r="G1679" s="166">
        <v>20.876799999999999</v>
      </c>
      <c r="H1679" s="169">
        <v>23.95</v>
      </c>
      <c r="I1679" s="175">
        <f>G1679*H1679</f>
        <v>499.99935999999997</v>
      </c>
      <c r="J1679" s="162">
        <f t="shared" ref="J1679:J1684" si="1">D1679/G1679</f>
        <v>20.022225628448805</v>
      </c>
      <c r="K1679" s="99">
        <v>45755</v>
      </c>
      <c r="L1679" s="191" t="s">
        <v>262</v>
      </c>
      <c r="M1679" s="94" t="s">
        <v>156</v>
      </c>
      <c r="N1679" s="100" t="s">
        <v>236</v>
      </c>
      <c r="O1679" s="428" t="s">
        <v>376</v>
      </c>
      <c r="P1679" s="429"/>
    </row>
    <row r="1680" spans="1:16" ht="15.75" x14ac:dyDescent="0.2">
      <c r="A1680" s="165">
        <v>45757</v>
      </c>
      <c r="B1680" s="166">
        <v>244629</v>
      </c>
      <c r="C1680" s="166">
        <v>244873</v>
      </c>
      <c r="D1680" s="160">
        <f>+C1680-B1680</f>
        <v>244</v>
      </c>
      <c r="E1680" s="96" t="s">
        <v>377</v>
      </c>
      <c r="F1680" s="96" t="s">
        <v>369</v>
      </c>
      <c r="G1680" s="166">
        <v>12.5261</v>
      </c>
      <c r="H1680" s="169">
        <v>23.95</v>
      </c>
      <c r="I1680" s="175">
        <f>G1680*H1680</f>
        <v>300.00009499999999</v>
      </c>
      <c r="J1680" s="162">
        <f t="shared" si="1"/>
        <v>19.479327164879731</v>
      </c>
      <c r="K1680" s="99">
        <v>45757</v>
      </c>
      <c r="L1680" s="191" t="s">
        <v>262</v>
      </c>
      <c r="M1680" s="94" t="s">
        <v>156</v>
      </c>
      <c r="N1680" s="100" t="s">
        <v>236</v>
      </c>
      <c r="O1680" s="428" t="s">
        <v>378</v>
      </c>
      <c r="P1680" s="429"/>
    </row>
    <row r="1681" spans="1:16" ht="15.75" x14ac:dyDescent="0.2">
      <c r="A1681" s="165">
        <v>45758</v>
      </c>
      <c r="B1681" s="166">
        <v>244873</v>
      </c>
      <c r="C1681" s="166">
        <v>245195</v>
      </c>
      <c r="D1681" s="160">
        <f>+C1681-B1681</f>
        <v>322</v>
      </c>
      <c r="E1681" s="96" t="s">
        <v>379</v>
      </c>
      <c r="F1681" s="96" t="s">
        <v>380</v>
      </c>
      <c r="G1681" s="166">
        <v>29.227599999999999</v>
      </c>
      <c r="H1681" s="169">
        <v>23.95</v>
      </c>
      <c r="I1681" s="175">
        <f>G1681*H1681</f>
        <v>700.00101999999993</v>
      </c>
      <c r="J1681" s="162">
        <f t="shared" si="1"/>
        <v>11.016983946680535</v>
      </c>
      <c r="K1681" s="99">
        <v>45758</v>
      </c>
      <c r="L1681" s="191" t="s">
        <v>262</v>
      </c>
      <c r="M1681" s="94" t="s">
        <v>156</v>
      </c>
      <c r="N1681" s="100" t="s">
        <v>236</v>
      </c>
      <c r="O1681" s="428" t="s">
        <v>378</v>
      </c>
      <c r="P1681" s="429"/>
    </row>
    <row r="1682" spans="1:16" ht="15.75" x14ac:dyDescent="0.2">
      <c r="A1682" s="165"/>
      <c r="B1682" s="166"/>
      <c r="C1682" s="166"/>
      <c r="D1682" s="160">
        <f>+C1682-B1682</f>
        <v>0</v>
      </c>
      <c r="E1682" s="96"/>
      <c r="F1682" s="96"/>
      <c r="G1682" s="166"/>
      <c r="H1682" s="169"/>
      <c r="I1682" s="175">
        <f>G1682*H1682</f>
        <v>0</v>
      </c>
      <c r="J1682" s="162" t="e">
        <f t="shared" si="1"/>
        <v>#DIV/0!</v>
      </c>
      <c r="K1682" s="99"/>
      <c r="L1682" s="191"/>
      <c r="M1682" s="94"/>
      <c r="N1682" s="100"/>
      <c r="O1682" s="439"/>
      <c r="P1682" s="440"/>
    </row>
    <row r="1683" spans="1:16" ht="16.5" thickBot="1" x14ac:dyDescent="0.25">
      <c r="A1683" s="93"/>
      <c r="B1683" s="166"/>
      <c r="C1683" s="166"/>
      <c r="D1683" s="160">
        <f>+C1683-B1683</f>
        <v>0</v>
      </c>
      <c r="E1683" s="96"/>
      <c r="F1683" s="96"/>
      <c r="G1683" s="96"/>
      <c r="H1683" s="97"/>
      <c r="I1683" s="91">
        <f>G1683*H1683</f>
        <v>0</v>
      </c>
      <c r="J1683" s="98" t="e">
        <f t="shared" si="1"/>
        <v>#DIV/0!</v>
      </c>
      <c r="K1683" s="99"/>
      <c r="L1683" s="192"/>
      <c r="M1683" s="184"/>
      <c r="N1683" s="101"/>
      <c r="O1683" s="468"/>
      <c r="P1683" s="469"/>
    </row>
    <row r="1684" spans="1:16" ht="16.5" thickBot="1" x14ac:dyDescent="0.25">
      <c r="A1684" s="251" t="s">
        <v>28</v>
      </c>
      <c r="B1684" s="104"/>
      <c r="C1684" s="105"/>
      <c r="D1684" s="106">
        <f>SUM(D1678:D1683)</f>
        <v>984</v>
      </c>
      <c r="E1684" s="107"/>
      <c r="F1684" s="107"/>
      <c r="G1684" s="118">
        <f>SUM(G1678:G1683)</f>
        <v>62.630499999999998</v>
      </c>
      <c r="H1684" s="105"/>
      <c r="I1684" s="118">
        <f>SUM(I1678:I1683)</f>
        <v>1500.0004749999998</v>
      </c>
      <c r="J1684" s="109">
        <f t="shared" si="1"/>
        <v>15.711195024788243</v>
      </c>
      <c r="K1684" s="110"/>
      <c r="L1684" s="193"/>
      <c r="M1684" s="111"/>
      <c r="N1684" s="112"/>
      <c r="O1684" s="430"/>
      <c r="P1684" s="431"/>
    </row>
    <row r="1685" spans="1:16" ht="15.75" x14ac:dyDescent="0.2">
      <c r="A1685" s="76"/>
      <c r="B1685" s="113"/>
      <c r="C1685" s="113"/>
      <c r="D1685" s="113"/>
      <c r="E1685" s="113"/>
      <c r="F1685" s="113"/>
      <c r="G1685" s="113"/>
      <c r="H1685" s="113"/>
      <c r="I1685" s="76"/>
      <c r="J1685" s="76"/>
      <c r="K1685" s="76"/>
      <c r="L1685" s="76"/>
      <c r="M1685" s="76"/>
      <c r="N1685" s="76"/>
      <c r="O1685" s="113"/>
      <c r="P1685" s="114"/>
    </row>
    <row r="1686" spans="1:16" ht="15.75" x14ac:dyDescent="0.2">
      <c r="A1686" s="76"/>
      <c r="B1686" s="113"/>
      <c r="C1686" s="113"/>
      <c r="D1686" s="113"/>
      <c r="E1686" s="113"/>
      <c r="F1686" s="113"/>
      <c r="G1686" s="113"/>
      <c r="H1686" s="113"/>
      <c r="I1686" s="76"/>
      <c r="J1686" s="76"/>
      <c r="K1686" s="76"/>
      <c r="L1686" s="76"/>
      <c r="M1686" s="76"/>
      <c r="N1686" s="76"/>
      <c r="O1686" s="113"/>
      <c r="P1686" s="114"/>
    </row>
    <row r="1687" spans="1:16" ht="15.75" x14ac:dyDescent="0.2">
      <c r="A1687" s="76"/>
      <c r="B1687" s="113"/>
      <c r="C1687" s="113"/>
      <c r="D1687" s="113"/>
      <c r="E1687" s="113"/>
      <c r="F1687" s="113"/>
      <c r="G1687" s="113"/>
      <c r="H1687" s="113"/>
      <c r="I1687" s="76"/>
      <c r="J1687" s="76"/>
      <c r="K1687" s="76"/>
      <c r="L1687" s="76"/>
      <c r="M1687" s="1"/>
      <c r="N1687" s="1"/>
      <c r="O1687" s="3"/>
      <c r="P1687" s="114"/>
    </row>
    <row r="1688" spans="1:16" ht="15.75" x14ac:dyDescent="0.2">
      <c r="A1688" s="115"/>
      <c r="B1688" s="432" t="s">
        <v>29</v>
      </c>
      <c r="C1688" s="432"/>
      <c r="D1688" s="432"/>
      <c r="E1688" s="116"/>
      <c r="F1688" s="116"/>
      <c r="G1688" s="116"/>
      <c r="H1688" s="115"/>
      <c r="I1688" s="116" t="s">
        <v>30</v>
      </c>
      <c r="J1688" s="115"/>
      <c r="K1688" s="116"/>
      <c r="L1688" s="116"/>
      <c r="M1688" s="116"/>
      <c r="N1688" s="116" t="s">
        <v>31</v>
      </c>
      <c r="O1688" s="116"/>
      <c r="P1688" s="117"/>
    </row>
    <row r="1689" spans="1:16" ht="15.75" x14ac:dyDescent="0.2">
      <c r="A1689" s="116"/>
      <c r="B1689" s="427" t="s">
        <v>225</v>
      </c>
      <c r="C1689" s="427"/>
      <c r="D1689" s="427"/>
      <c r="E1689" s="76"/>
      <c r="F1689" s="76"/>
      <c r="G1689" s="76"/>
      <c r="H1689" s="115"/>
      <c r="I1689" s="76" t="s">
        <v>278</v>
      </c>
      <c r="J1689" s="115"/>
      <c r="K1689" s="76"/>
      <c r="L1689" s="76"/>
      <c r="M1689" s="76"/>
      <c r="N1689" s="76" t="s">
        <v>220</v>
      </c>
      <c r="O1689" s="76"/>
      <c r="P1689" s="117"/>
    </row>
    <row r="1690" spans="1:16" ht="15.75" x14ac:dyDescent="0.2">
      <c r="A1690" s="427" t="s">
        <v>223</v>
      </c>
      <c r="B1690" s="427"/>
      <c r="C1690" s="427"/>
      <c r="D1690" s="427"/>
      <c r="E1690" s="427"/>
      <c r="F1690" s="76"/>
      <c r="G1690" s="76"/>
      <c r="H1690" s="115"/>
      <c r="I1690" s="76" t="s">
        <v>240</v>
      </c>
      <c r="J1690" s="115"/>
      <c r="K1690" s="76"/>
      <c r="L1690" s="76"/>
      <c r="M1690" s="76"/>
      <c r="N1690" s="76" t="s">
        <v>124</v>
      </c>
      <c r="O1690" s="76"/>
      <c r="P1690" s="117"/>
    </row>
    <row r="1691" spans="1:16" x14ac:dyDescent="0.2">
      <c r="A1691"/>
      <c r="B1691"/>
      <c r="C1691"/>
      <c r="D1691"/>
      <c r="E1691"/>
      <c r="F1691"/>
      <c r="G1691"/>
      <c r="H1691"/>
      <c r="I1691"/>
      <c r="J1691"/>
      <c r="K1691"/>
      <c r="L1691"/>
      <c r="M1691"/>
      <c r="N1691"/>
      <c r="O1691"/>
      <c r="P1691"/>
    </row>
    <row r="1692" spans="1:16" x14ac:dyDescent="0.2">
      <c r="A1692" s="467" t="s">
        <v>259</v>
      </c>
      <c r="B1692" s="467"/>
      <c r="C1692" s="467"/>
      <c r="D1692" s="467"/>
      <c r="E1692" s="467"/>
      <c r="F1692"/>
      <c r="G1692"/>
      <c r="H1692"/>
      <c r="I1692"/>
      <c r="J1692"/>
      <c r="K1692"/>
      <c r="L1692"/>
      <c r="M1692"/>
      <c r="N1692"/>
      <c r="O1692"/>
      <c r="P1692"/>
    </row>
    <row r="1693" spans="1:16" x14ac:dyDescent="0.2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</row>
    <row r="1694" spans="1:16" x14ac:dyDescent="0.2">
      <c r="A1694"/>
      <c r="B1694"/>
      <c r="C1694"/>
      <c r="D1694"/>
      <c r="E1694"/>
      <c r="F1694"/>
      <c r="G1694"/>
      <c r="H1694"/>
      <c r="I1694"/>
      <c r="J1694"/>
      <c r="K1694"/>
      <c r="L1694"/>
      <c r="M1694"/>
      <c r="N1694"/>
      <c r="O1694"/>
      <c r="P1694"/>
    </row>
    <row r="1695" spans="1:16" x14ac:dyDescent="0.2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</row>
    <row r="1696" spans="1:16" x14ac:dyDescent="0.2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</row>
    <row r="1697" spans="1:16" ht="15.75" x14ac:dyDescent="0.2">
      <c r="A1697" s="427" t="s">
        <v>180</v>
      </c>
      <c r="B1697" s="427"/>
      <c r="C1697" s="427"/>
      <c r="D1697" s="427"/>
      <c r="E1697" s="427"/>
      <c r="F1697" s="427"/>
      <c r="G1697" s="427"/>
      <c r="H1697" s="427"/>
      <c r="I1697" s="427"/>
      <c r="J1697" s="427"/>
      <c r="K1697" s="427"/>
      <c r="L1697" s="427"/>
      <c r="M1697" s="427"/>
      <c r="N1697" s="427"/>
      <c r="O1697" s="427"/>
      <c r="P1697" s="427"/>
    </row>
    <row r="1698" spans="1:16" ht="15.75" x14ac:dyDescent="0.2">
      <c r="A1698" s="427" t="s">
        <v>1</v>
      </c>
      <c r="B1698" s="427"/>
      <c r="C1698" s="427"/>
      <c r="D1698" s="427"/>
      <c r="E1698" s="427"/>
      <c r="F1698" s="427"/>
      <c r="G1698" s="427"/>
      <c r="H1698" s="427"/>
      <c r="I1698" s="427"/>
      <c r="J1698" s="427"/>
      <c r="K1698" s="427"/>
      <c r="L1698" s="427"/>
      <c r="M1698" s="427"/>
      <c r="N1698" s="427"/>
      <c r="O1698" s="427"/>
      <c r="P1698" s="427"/>
    </row>
    <row r="1699" spans="1:16" ht="15.75" x14ac:dyDescent="0.2">
      <c r="A1699" s="427"/>
      <c r="B1699" s="427"/>
      <c r="C1699" s="427"/>
      <c r="D1699" s="427"/>
      <c r="E1699" s="427"/>
      <c r="F1699" s="427"/>
      <c r="G1699" s="427"/>
      <c r="H1699" s="427"/>
      <c r="I1699" s="427"/>
      <c r="J1699" s="427"/>
      <c r="K1699" s="427"/>
      <c r="L1699" s="427"/>
      <c r="M1699" s="427"/>
      <c r="N1699" s="427"/>
      <c r="O1699" s="427"/>
      <c r="P1699" s="427"/>
    </row>
    <row r="1700" spans="1:16" ht="15.75" x14ac:dyDescent="0.2">
      <c r="A1700" s="455" t="s">
        <v>321</v>
      </c>
      <c r="B1700" s="455"/>
      <c r="C1700" s="455"/>
      <c r="D1700" s="455"/>
      <c r="E1700" s="455"/>
      <c r="F1700" s="455"/>
      <c r="G1700" s="455"/>
      <c r="H1700" s="455"/>
      <c r="I1700" s="455"/>
      <c r="J1700" s="455"/>
      <c r="K1700" s="455"/>
      <c r="L1700" s="455"/>
      <c r="M1700" s="455"/>
      <c r="N1700" s="455"/>
      <c r="O1700" s="455"/>
      <c r="P1700" s="455"/>
    </row>
    <row r="1701" spans="1:16" ht="15.75" x14ac:dyDescent="0.2">
      <c r="A1701" s="77"/>
      <c r="B1701" s="77"/>
      <c r="C1701" s="77"/>
      <c r="D1701" s="77"/>
      <c r="E1701" s="77"/>
      <c r="F1701" s="77"/>
      <c r="G1701" s="77"/>
      <c r="H1701" s="77"/>
      <c r="I1701" s="77"/>
      <c r="J1701" s="77"/>
      <c r="K1701" s="77"/>
      <c r="L1701" s="77"/>
      <c r="M1701" s="77"/>
      <c r="N1701" s="77"/>
      <c r="O1701" s="77"/>
      <c r="P1701" s="77"/>
    </row>
    <row r="1702" spans="1:16" ht="16.5" thickBot="1" x14ac:dyDescent="0.25">
      <c r="A1702" s="77"/>
      <c r="B1702" s="77"/>
      <c r="C1702" s="77"/>
      <c r="D1702" s="77"/>
      <c r="E1702" s="77"/>
      <c r="F1702" s="77"/>
      <c r="G1702" s="77"/>
      <c r="H1702" s="77"/>
      <c r="I1702" s="77"/>
      <c r="J1702" s="77"/>
      <c r="K1702" s="77"/>
      <c r="L1702" s="77"/>
      <c r="M1702" s="77"/>
      <c r="N1702" s="77"/>
      <c r="O1702" s="77"/>
      <c r="P1702" s="77"/>
    </row>
    <row r="1703" spans="1:16" ht="16.5" thickBot="1" x14ac:dyDescent="0.25">
      <c r="A1703" s="78" t="s">
        <v>2</v>
      </c>
      <c r="B1703" s="449" t="s">
        <v>126</v>
      </c>
      <c r="C1703" s="450"/>
      <c r="D1703" s="79" t="s">
        <v>3</v>
      </c>
      <c r="E1703" s="449">
        <v>2019</v>
      </c>
      <c r="F1703" s="451"/>
      <c r="G1703" s="451"/>
      <c r="H1703" s="450"/>
      <c r="I1703" s="79" t="s">
        <v>4</v>
      </c>
      <c r="J1703" s="80" t="s">
        <v>229</v>
      </c>
      <c r="K1703" s="80"/>
      <c r="L1703" s="80"/>
      <c r="M1703" s="80" t="s">
        <v>5</v>
      </c>
      <c r="N1703" s="449" t="s">
        <v>233</v>
      </c>
      <c r="O1703" s="451"/>
      <c r="P1703" s="452"/>
    </row>
    <row r="1704" spans="1:16" ht="16.5" thickBot="1" x14ac:dyDescent="0.25">
      <c r="A1704" s="77"/>
      <c r="B1704" s="77"/>
      <c r="C1704" s="77"/>
      <c r="D1704" s="77"/>
      <c r="E1704" s="77"/>
      <c r="F1704" s="77"/>
      <c r="G1704" s="77"/>
      <c r="H1704" s="77"/>
      <c r="I1704" s="77"/>
      <c r="J1704" s="77"/>
      <c r="K1704" s="77"/>
      <c r="L1704" s="77"/>
      <c r="M1704" s="77"/>
      <c r="N1704" s="77"/>
      <c r="O1704" s="77"/>
      <c r="P1704" s="77"/>
    </row>
    <row r="1705" spans="1:16" ht="16.5" thickBot="1" x14ac:dyDescent="0.25">
      <c r="A1705" s="78" t="s">
        <v>6</v>
      </c>
      <c r="B1705" s="449" t="s">
        <v>182</v>
      </c>
      <c r="C1705" s="450"/>
      <c r="D1705" s="79" t="s">
        <v>7</v>
      </c>
      <c r="E1705" s="449" t="s">
        <v>214</v>
      </c>
      <c r="F1705" s="451"/>
      <c r="G1705" s="451"/>
      <c r="H1705" s="450"/>
      <c r="I1705" s="79" t="s">
        <v>8</v>
      </c>
      <c r="J1705" s="80">
        <v>15</v>
      </c>
      <c r="K1705" s="80"/>
      <c r="L1705" s="80"/>
      <c r="M1705" s="80" t="s">
        <v>9</v>
      </c>
      <c r="N1705" s="80"/>
      <c r="O1705" s="196"/>
      <c r="P1705" s="197">
        <v>50</v>
      </c>
    </row>
    <row r="1706" spans="1:16" ht="16.5" thickBot="1" x14ac:dyDescent="0.25">
      <c r="A1706" s="77"/>
      <c r="B1706" s="77"/>
      <c r="C1706" s="77"/>
      <c r="D1706" s="77"/>
      <c r="E1706" s="77"/>
      <c r="F1706" s="77"/>
      <c r="G1706" s="77"/>
      <c r="H1706" s="77"/>
      <c r="I1706" s="77"/>
      <c r="J1706" s="77"/>
      <c r="K1706" s="77"/>
      <c r="L1706" s="77"/>
      <c r="M1706" s="77"/>
      <c r="N1706" s="77"/>
      <c r="O1706" s="77"/>
      <c r="P1706" s="77"/>
    </row>
    <row r="1707" spans="1:16" ht="16.5" thickBot="1" x14ac:dyDescent="0.25">
      <c r="A1707" s="453" t="s">
        <v>10</v>
      </c>
      <c r="B1707" s="454"/>
      <c r="C1707" s="449" t="s">
        <v>181</v>
      </c>
      <c r="D1707" s="451"/>
      <c r="E1707" s="451"/>
      <c r="F1707" s="451"/>
      <c r="G1707" s="451"/>
      <c r="H1707" s="451"/>
      <c r="I1707" s="451"/>
      <c r="J1707" s="451"/>
      <c r="K1707" s="451"/>
      <c r="L1707" s="451"/>
      <c r="M1707" s="451"/>
      <c r="N1707" s="451"/>
      <c r="O1707" s="451"/>
      <c r="P1707" s="452"/>
    </row>
    <row r="1708" spans="1:16" ht="16.5" thickBot="1" x14ac:dyDescent="0.25">
      <c r="A1708" s="77"/>
      <c r="B1708" s="77"/>
      <c r="C1708" s="77"/>
      <c r="D1708" s="77"/>
      <c r="E1708" s="77"/>
      <c r="F1708" s="77"/>
      <c r="G1708" s="77"/>
      <c r="H1708" s="77"/>
      <c r="I1708" s="77"/>
      <c r="J1708" s="77"/>
      <c r="K1708" s="77"/>
      <c r="L1708" s="77"/>
      <c r="M1708" s="77"/>
      <c r="N1708" s="77"/>
      <c r="O1708" s="77"/>
      <c r="P1708" s="77"/>
    </row>
    <row r="1709" spans="1:16" ht="16.5" thickBot="1" x14ac:dyDescent="0.25">
      <c r="A1709" s="453" t="s">
        <v>11</v>
      </c>
      <c r="B1709" s="454"/>
      <c r="C1709" s="449" t="s">
        <v>234</v>
      </c>
      <c r="D1709" s="451"/>
      <c r="E1709" s="451"/>
      <c r="F1709" s="451"/>
      <c r="G1709" s="451"/>
      <c r="H1709" s="451"/>
      <c r="I1709" s="451"/>
      <c r="J1709" s="451"/>
      <c r="K1709" s="451"/>
      <c r="L1709" s="451"/>
      <c r="M1709" s="451"/>
      <c r="N1709" s="451"/>
      <c r="O1709" s="451"/>
      <c r="P1709" s="452"/>
    </row>
    <row r="1710" spans="1:16" ht="16.5" thickBot="1" x14ac:dyDescent="0.25">
      <c r="A1710" s="81"/>
      <c r="B1710" s="81"/>
      <c r="C1710" s="81"/>
      <c r="D1710" s="81"/>
      <c r="E1710" s="81"/>
      <c r="F1710" s="81"/>
      <c r="G1710" s="81"/>
      <c r="H1710" s="81"/>
      <c r="I1710" s="81"/>
      <c r="J1710" s="81"/>
      <c r="K1710" s="81"/>
      <c r="L1710" s="81"/>
      <c r="M1710" s="81"/>
      <c r="N1710" s="81"/>
      <c r="O1710" s="81"/>
      <c r="P1710" s="81"/>
    </row>
    <row r="1711" spans="1:16" ht="16.5" thickBot="1" x14ac:dyDescent="0.25">
      <c r="A1711" s="441" t="s">
        <v>12</v>
      </c>
      <c r="B1711" s="443" t="s">
        <v>13</v>
      </c>
      <c r="C1711" s="434"/>
      <c r="D1711" s="444" t="s">
        <v>255</v>
      </c>
      <c r="E1711" s="446" t="s">
        <v>15</v>
      </c>
      <c r="F1711" s="447"/>
      <c r="G1711" s="447"/>
      <c r="H1711" s="447"/>
      <c r="I1711" s="448"/>
      <c r="J1711" s="444" t="s">
        <v>16</v>
      </c>
      <c r="K1711" s="444" t="s">
        <v>17</v>
      </c>
      <c r="L1711" s="446" t="s">
        <v>18</v>
      </c>
      <c r="M1711" s="447"/>
      <c r="N1711" s="448"/>
      <c r="O1711" s="435" t="s">
        <v>115</v>
      </c>
      <c r="P1711" s="436"/>
    </row>
    <row r="1712" spans="1:16" ht="32.25" thickBot="1" x14ac:dyDescent="0.25">
      <c r="A1712" s="442"/>
      <c r="B1712" s="82" t="s">
        <v>19</v>
      </c>
      <c r="C1712" s="83" t="s">
        <v>20</v>
      </c>
      <c r="D1712" s="445"/>
      <c r="E1712" s="84" t="s">
        <v>21</v>
      </c>
      <c r="F1712" s="84" t="s">
        <v>22</v>
      </c>
      <c r="G1712" s="85" t="s">
        <v>23</v>
      </c>
      <c r="H1712" s="119" t="s">
        <v>24</v>
      </c>
      <c r="I1712" s="86" t="s">
        <v>25</v>
      </c>
      <c r="J1712" s="445"/>
      <c r="K1712" s="445"/>
      <c r="L1712" s="194" t="s">
        <v>258</v>
      </c>
      <c r="M1712" s="85" t="s">
        <v>256</v>
      </c>
      <c r="N1712" s="83" t="s">
        <v>257</v>
      </c>
      <c r="O1712" s="437"/>
      <c r="P1712" s="438"/>
    </row>
    <row r="1713" spans="1:16" ht="15.75" x14ac:dyDescent="0.2">
      <c r="A1713" s="165">
        <v>45758</v>
      </c>
      <c r="B1713" s="166"/>
      <c r="C1713" s="166">
        <v>245195</v>
      </c>
      <c r="D1713" s="160"/>
      <c r="E1713" s="96"/>
      <c r="F1713" s="96"/>
      <c r="G1713" s="166"/>
      <c r="H1713" s="169"/>
      <c r="I1713" s="175"/>
      <c r="J1713" s="162"/>
      <c r="K1713" s="99"/>
      <c r="L1713" s="191"/>
      <c r="M1713" s="94"/>
      <c r="N1713" s="100"/>
      <c r="O1713" s="428"/>
      <c r="P1713" s="429"/>
    </row>
    <row r="1714" spans="1:16" ht="15.75" x14ac:dyDescent="0.2">
      <c r="A1714" s="165">
        <v>45761</v>
      </c>
      <c r="B1714" s="166">
        <v>245195</v>
      </c>
      <c r="C1714" s="166">
        <v>245594</v>
      </c>
      <c r="D1714" s="160">
        <f>+C1714-B1714</f>
        <v>399</v>
      </c>
      <c r="E1714" s="96" t="s">
        <v>396</v>
      </c>
      <c r="F1714" s="96" t="s">
        <v>386</v>
      </c>
      <c r="G1714" s="166">
        <v>25.052199999999999</v>
      </c>
      <c r="H1714" s="169">
        <v>23.95</v>
      </c>
      <c r="I1714" s="175">
        <f>G1714*H1714</f>
        <v>600.00018999999998</v>
      </c>
      <c r="J1714" s="162">
        <f t="shared" ref="J1714:J1719" si="2">D1714/G1714</f>
        <v>15.926744956530765</v>
      </c>
      <c r="K1714" s="99">
        <v>45761</v>
      </c>
      <c r="L1714" s="191" t="s">
        <v>262</v>
      </c>
      <c r="M1714" s="94" t="s">
        <v>392</v>
      </c>
      <c r="N1714" s="100" t="s">
        <v>395</v>
      </c>
      <c r="O1714" s="428" t="s">
        <v>237</v>
      </c>
      <c r="P1714" s="429"/>
    </row>
    <row r="1715" spans="1:16" ht="15.75" x14ac:dyDescent="0.2">
      <c r="A1715" s="165">
        <v>45762</v>
      </c>
      <c r="B1715" s="166">
        <v>245594</v>
      </c>
      <c r="C1715" s="166">
        <v>245895</v>
      </c>
      <c r="D1715" s="160">
        <f>+C1715-B1715</f>
        <v>301</v>
      </c>
      <c r="E1715" s="96" t="s">
        <v>397</v>
      </c>
      <c r="F1715" s="96" t="s">
        <v>398</v>
      </c>
      <c r="G1715" s="166">
        <v>19.693100000000001</v>
      </c>
      <c r="H1715" s="169">
        <v>23.95</v>
      </c>
      <c r="I1715" s="175">
        <f>G1715*H1715</f>
        <v>471.649745</v>
      </c>
      <c r="J1715" s="162">
        <f t="shared" si="2"/>
        <v>15.284541286034194</v>
      </c>
      <c r="K1715" s="99">
        <v>45762</v>
      </c>
      <c r="L1715" s="191" t="s">
        <v>262</v>
      </c>
      <c r="M1715" s="94" t="s">
        <v>392</v>
      </c>
      <c r="N1715" s="100" t="s">
        <v>224</v>
      </c>
      <c r="O1715" s="428" t="s">
        <v>237</v>
      </c>
      <c r="P1715" s="429"/>
    </row>
    <row r="1716" spans="1:16" ht="15.75" x14ac:dyDescent="0.2">
      <c r="A1716" s="165">
        <v>45763</v>
      </c>
      <c r="B1716" s="166">
        <v>245895</v>
      </c>
      <c r="C1716" s="166">
        <v>246309</v>
      </c>
      <c r="D1716" s="160">
        <f>+C1716-B1716</f>
        <v>414</v>
      </c>
      <c r="E1716" s="96" t="s">
        <v>399</v>
      </c>
      <c r="F1716" s="96" t="s">
        <v>394</v>
      </c>
      <c r="G1716" s="166">
        <v>26.494</v>
      </c>
      <c r="H1716" s="169">
        <v>24.8</v>
      </c>
      <c r="I1716" s="175">
        <f>G1716*H1716</f>
        <v>657.05119999999999</v>
      </c>
      <c r="J1716" s="162">
        <f t="shared" si="2"/>
        <v>15.626179512342418</v>
      </c>
      <c r="K1716" s="99">
        <v>45763</v>
      </c>
      <c r="L1716" s="191" t="s">
        <v>262</v>
      </c>
      <c r="M1716" s="94" t="s">
        <v>392</v>
      </c>
      <c r="N1716" s="100" t="s">
        <v>400</v>
      </c>
      <c r="O1716" s="428" t="s">
        <v>241</v>
      </c>
      <c r="P1716" s="429"/>
    </row>
    <row r="1717" spans="1:16" ht="15.75" x14ac:dyDescent="0.2">
      <c r="A1717" s="165"/>
      <c r="B1717" s="166"/>
      <c r="C1717" s="166"/>
      <c r="D1717" s="160">
        <f>+C1717-B1717</f>
        <v>0</v>
      </c>
      <c r="E1717" s="96"/>
      <c r="F1717" s="96"/>
      <c r="G1717" s="166"/>
      <c r="H1717" s="169"/>
      <c r="I1717" s="175">
        <f>G1717*H1717</f>
        <v>0</v>
      </c>
      <c r="J1717" s="162" t="e">
        <f t="shared" si="2"/>
        <v>#DIV/0!</v>
      </c>
      <c r="K1717" s="99"/>
      <c r="L1717" s="191"/>
      <c r="M1717" s="94"/>
      <c r="N1717" s="100"/>
      <c r="O1717" s="439"/>
      <c r="P1717" s="440"/>
    </row>
    <row r="1718" spans="1:16" ht="16.5" thickBot="1" x14ac:dyDescent="0.25">
      <c r="A1718" s="93"/>
      <c r="B1718" s="166"/>
      <c r="C1718" s="166"/>
      <c r="D1718" s="160">
        <f>+C1718-B1718</f>
        <v>0</v>
      </c>
      <c r="E1718" s="96"/>
      <c r="F1718" s="96"/>
      <c r="G1718" s="96"/>
      <c r="H1718" s="97"/>
      <c r="I1718" s="91">
        <f>G1718*H1718</f>
        <v>0</v>
      </c>
      <c r="J1718" s="98" t="e">
        <f t="shared" si="2"/>
        <v>#DIV/0!</v>
      </c>
      <c r="K1718" s="99"/>
      <c r="L1718" s="192"/>
      <c r="M1718" s="184"/>
      <c r="N1718" s="101"/>
      <c r="O1718" s="468"/>
      <c r="P1718" s="469"/>
    </row>
    <row r="1719" spans="1:16" ht="16.5" thickBot="1" x14ac:dyDescent="0.25">
      <c r="A1719" s="286" t="s">
        <v>28</v>
      </c>
      <c r="B1719" s="104"/>
      <c r="C1719" s="105"/>
      <c r="D1719" s="106">
        <f>SUM(D1713:D1718)</f>
        <v>1114</v>
      </c>
      <c r="E1719" s="107"/>
      <c r="F1719" s="107"/>
      <c r="G1719" s="118">
        <f>SUM(G1713:G1718)</f>
        <v>71.2393</v>
      </c>
      <c r="H1719" s="105"/>
      <c r="I1719" s="118">
        <f>SUM(I1713:I1718)</f>
        <v>1728.7011349999998</v>
      </c>
      <c r="J1719" s="109">
        <f t="shared" si="2"/>
        <v>15.637436078119801</v>
      </c>
      <c r="K1719" s="110"/>
      <c r="L1719" s="193"/>
      <c r="M1719" s="111"/>
      <c r="N1719" s="112"/>
      <c r="O1719" s="430"/>
      <c r="P1719" s="431"/>
    </row>
    <row r="1720" spans="1:16" ht="15.75" x14ac:dyDescent="0.2">
      <c r="A1720" s="76"/>
      <c r="B1720" s="113"/>
      <c r="C1720" s="113"/>
      <c r="D1720" s="113"/>
      <c r="E1720" s="113"/>
      <c r="F1720" s="113"/>
      <c r="G1720" s="113"/>
      <c r="H1720" s="113"/>
      <c r="I1720" s="76"/>
      <c r="J1720" s="76"/>
      <c r="K1720" s="76"/>
      <c r="L1720" s="76"/>
      <c r="M1720" s="76"/>
      <c r="N1720" s="76"/>
      <c r="O1720" s="113"/>
      <c r="P1720" s="114"/>
    </row>
    <row r="1721" spans="1:16" ht="15.75" x14ac:dyDescent="0.2">
      <c r="A1721" s="76"/>
      <c r="B1721" s="113"/>
      <c r="C1721" s="113"/>
      <c r="D1721" s="113"/>
      <c r="E1721" s="113"/>
      <c r="F1721" s="113"/>
      <c r="G1721" s="113"/>
      <c r="H1721" s="113"/>
      <c r="I1721" s="76"/>
      <c r="J1721" s="76"/>
      <c r="K1721" s="76"/>
      <c r="L1721" s="76"/>
      <c r="M1721" s="76"/>
      <c r="N1721" s="76"/>
      <c r="O1721" s="113"/>
      <c r="P1721" s="114"/>
    </row>
    <row r="1722" spans="1:16" ht="15.75" x14ac:dyDescent="0.2">
      <c r="A1722" s="76"/>
      <c r="B1722" s="113"/>
      <c r="C1722" s="113"/>
      <c r="D1722" s="113"/>
      <c r="E1722" s="113"/>
      <c r="F1722" s="113"/>
      <c r="G1722" s="113"/>
      <c r="H1722" s="113"/>
      <c r="I1722" s="76"/>
      <c r="J1722" s="76"/>
      <c r="K1722" s="76"/>
      <c r="L1722" s="76"/>
      <c r="M1722" s="1"/>
      <c r="N1722" s="1"/>
      <c r="O1722" s="3"/>
      <c r="P1722" s="114"/>
    </row>
    <row r="1723" spans="1:16" ht="15.75" x14ac:dyDescent="0.2">
      <c r="A1723" s="115"/>
      <c r="B1723" s="432" t="s">
        <v>29</v>
      </c>
      <c r="C1723" s="432"/>
      <c r="D1723" s="432"/>
      <c r="E1723" s="116"/>
      <c r="F1723" s="116"/>
      <c r="G1723" s="116"/>
      <c r="H1723" s="115"/>
      <c r="I1723" s="116" t="s">
        <v>30</v>
      </c>
      <c r="J1723" s="115"/>
      <c r="K1723" s="116"/>
      <c r="L1723" s="116"/>
      <c r="M1723" s="116"/>
      <c r="N1723" s="116" t="s">
        <v>31</v>
      </c>
      <c r="O1723" s="116"/>
      <c r="P1723" s="117"/>
    </row>
    <row r="1724" spans="1:16" ht="15.75" x14ac:dyDescent="0.2">
      <c r="A1724" s="116"/>
      <c r="B1724" s="427" t="s">
        <v>225</v>
      </c>
      <c r="C1724" s="427"/>
      <c r="D1724" s="427"/>
      <c r="E1724" s="76"/>
      <c r="F1724" s="76"/>
      <c r="G1724" s="76"/>
      <c r="H1724" s="115"/>
      <c r="I1724" s="76" t="s">
        <v>278</v>
      </c>
      <c r="J1724" s="115"/>
      <c r="K1724" s="76"/>
      <c r="L1724" s="76"/>
      <c r="M1724" s="76"/>
      <c r="N1724" s="76" t="s">
        <v>220</v>
      </c>
      <c r="O1724" s="76"/>
      <c r="P1724" s="117"/>
    </row>
    <row r="1725" spans="1:16" ht="15.75" x14ac:dyDescent="0.2">
      <c r="A1725" s="427" t="s">
        <v>223</v>
      </c>
      <c r="B1725" s="427"/>
      <c r="C1725" s="427"/>
      <c r="D1725" s="427"/>
      <c r="E1725" s="427"/>
      <c r="F1725" s="76"/>
      <c r="G1725" s="76"/>
      <c r="H1725" s="115"/>
      <c r="I1725" s="76" t="s">
        <v>240</v>
      </c>
      <c r="J1725" s="115"/>
      <c r="K1725" s="76"/>
      <c r="L1725" s="76"/>
      <c r="M1725" s="76"/>
      <c r="N1725" s="76" t="s">
        <v>124</v>
      </c>
      <c r="O1725" s="76"/>
      <c r="P1725" s="117"/>
    </row>
    <row r="1726" spans="1:16" x14ac:dyDescent="0.2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</row>
    <row r="1727" spans="1:16" x14ac:dyDescent="0.2">
      <c r="A1727" s="467" t="s">
        <v>259</v>
      </c>
      <c r="B1727" s="467"/>
      <c r="C1727" s="467"/>
      <c r="D1727" s="467"/>
      <c r="E1727" s="467"/>
      <c r="F1727"/>
      <c r="G1727"/>
      <c r="H1727"/>
      <c r="I1727"/>
      <c r="J1727"/>
      <c r="K1727"/>
      <c r="L1727"/>
      <c r="M1727"/>
      <c r="N1727"/>
      <c r="O1727"/>
      <c r="P1727"/>
    </row>
    <row r="1728" spans="1:16" x14ac:dyDescent="0.2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</row>
    <row r="1729" spans="1:16" x14ac:dyDescent="0.2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</row>
    <row r="1730" spans="1:16" x14ac:dyDescent="0.2">
      <c r="A1730"/>
      <c r="B1730"/>
      <c r="C1730"/>
      <c r="D1730"/>
      <c r="E1730"/>
      <c r="F1730"/>
      <c r="G1730"/>
      <c r="H1730"/>
      <c r="I1730"/>
      <c r="J1730"/>
      <c r="K1730"/>
      <c r="L1730"/>
      <c r="M1730"/>
      <c r="N1730"/>
      <c r="O1730"/>
      <c r="P1730"/>
    </row>
    <row r="1731" spans="1:16" x14ac:dyDescent="0.2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</row>
    <row r="1732" spans="1:16" x14ac:dyDescent="0.2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</row>
    <row r="1733" spans="1:16" x14ac:dyDescent="0.2">
      <c r="A1733"/>
      <c r="B1733"/>
      <c r="C1733"/>
      <c r="D1733"/>
      <c r="E1733"/>
      <c r="F1733"/>
      <c r="G1733"/>
      <c r="H1733"/>
      <c r="I1733"/>
      <c r="J1733"/>
      <c r="K1733"/>
      <c r="L1733"/>
      <c r="M1733"/>
      <c r="N1733"/>
      <c r="O1733"/>
      <c r="P1733"/>
    </row>
    <row r="1734" spans="1:16" ht="15.75" x14ac:dyDescent="0.2">
      <c r="A1734" s="427" t="s">
        <v>180</v>
      </c>
      <c r="B1734" s="427"/>
      <c r="C1734" s="427"/>
      <c r="D1734" s="427"/>
      <c r="E1734" s="427"/>
      <c r="F1734" s="427"/>
      <c r="G1734" s="427"/>
      <c r="H1734" s="427"/>
      <c r="I1734" s="427"/>
      <c r="J1734" s="427"/>
      <c r="K1734" s="427"/>
      <c r="L1734" s="427"/>
      <c r="M1734" s="427"/>
      <c r="N1734" s="427"/>
      <c r="O1734" s="427"/>
      <c r="P1734" s="427"/>
    </row>
    <row r="1735" spans="1:16" ht="15.75" x14ac:dyDescent="0.2">
      <c r="A1735" s="427" t="s">
        <v>1</v>
      </c>
      <c r="B1735" s="427"/>
      <c r="C1735" s="427"/>
      <c r="D1735" s="427"/>
      <c r="E1735" s="427"/>
      <c r="F1735" s="427"/>
      <c r="G1735" s="427"/>
      <c r="H1735" s="427"/>
      <c r="I1735" s="427"/>
      <c r="J1735" s="427"/>
      <c r="K1735" s="427"/>
      <c r="L1735" s="427"/>
      <c r="M1735" s="427"/>
      <c r="N1735" s="427"/>
      <c r="O1735" s="427"/>
      <c r="P1735" s="427"/>
    </row>
    <row r="1736" spans="1:16" ht="15.75" x14ac:dyDescent="0.2">
      <c r="A1736" s="427"/>
      <c r="B1736" s="427"/>
      <c r="C1736" s="427"/>
      <c r="D1736" s="427"/>
      <c r="E1736" s="427"/>
      <c r="F1736" s="427"/>
      <c r="G1736" s="427"/>
      <c r="H1736" s="427"/>
      <c r="I1736" s="427"/>
      <c r="J1736" s="427"/>
      <c r="K1736" s="427"/>
      <c r="L1736" s="427"/>
      <c r="M1736" s="427"/>
      <c r="N1736" s="427"/>
      <c r="O1736" s="427"/>
      <c r="P1736" s="427"/>
    </row>
    <row r="1737" spans="1:16" ht="15.75" x14ac:dyDescent="0.2">
      <c r="A1737" s="455" t="s">
        <v>321</v>
      </c>
      <c r="B1737" s="455"/>
      <c r="C1737" s="455"/>
      <c r="D1737" s="455"/>
      <c r="E1737" s="455"/>
      <c r="F1737" s="455"/>
      <c r="G1737" s="455"/>
      <c r="H1737" s="455"/>
      <c r="I1737" s="455"/>
      <c r="J1737" s="455"/>
      <c r="K1737" s="455"/>
      <c r="L1737" s="455"/>
      <c r="M1737" s="455"/>
      <c r="N1737" s="455"/>
      <c r="O1737" s="455"/>
      <c r="P1737" s="455"/>
    </row>
    <row r="1738" spans="1:16" ht="15.75" x14ac:dyDescent="0.2">
      <c r="A1738" s="77"/>
      <c r="B1738" s="77"/>
      <c r="C1738" s="77"/>
      <c r="D1738" s="77"/>
      <c r="E1738" s="77"/>
      <c r="F1738" s="77"/>
      <c r="G1738" s="77"/>
      <c r="H1738" s="77"/>
      <c r="I1738" s="77"/>
      <c r="J1738" s="77"/>
      <c r="K1738" s="77"/>
      <c r="L1738" s="77"/>
      <c r="M1738" s="77"/>
      <c r="N1738" s="77"/>
      <c r="O1738" s="77"/>
      <c r="P1738" s="77"/>
    </row>
    <row r="1739" spans="1:16" ht="16.5" thickBot="1" x14ac:dyDescent="0.25">
      <c r="A1739" s="77"/>
      <c r="B1739" s="77"/>
      <c r="C1739" s="77"/>
      <c r="D1739" s="77"/>
      <c r="E1739" s="77"/>
      <c r="F1739" s="77"/>
      <c r="G1739" s="77"/>
      <c r="H1739" s="77"/>
      <c r="I1739" s="77"/>
      <c r="J1739" s="77"/>
      <c r="K1739" s="77"/>
      <c r="L1739" s="77"/>
      <c r="M1739" s="77"/>
      <c r="N1739" s="77"/>
      <c r="O1739" s="77"/>
      <c r="P1739" s="77"/>
    </row>
    <row r="1740" spans="1:16" ht="16.5" thickBot="1" x14ac:dyDescent="0.25">
      <c r="A1740" s="78" t="s">
        <v>2</v>
      </c>
      <c r="B1740" s="449" t="s">
        <v>126</v>
      </c>
      <c r="C1740" s="450"/>
      <c r="D1740" s="79" t="s">
        <v>3</v>
      </c>
      <c r="E1740" s="449">
        <v>2019</v>
      </c>
      <c r="F1740" s="451"/>
      <c r="G1740" s="451"/>
      <c r="H1740" s="450"/>
      <c r="I1740" s="79" t="s">
        <v>4</v>
      </c>
      <c r="J1740" s="80" t="s">
        <v>229</v>
      </c>
      <c r="K1740" s="80"/>
      <c r="L1740" s="80"/>
      <c r="M1740" s="80" t="s">
        <v>5</v>
      </c>
      <c r="N1740" s="449" t="s">
        <v>233</v>
      </c>
      <c r="O1740" s="451"/>
      <c r="P1740" s="452"/>
    </row>
    <row r="1741" spans="1:16" ht="16.5" thickBot="1" x14ac:dyDescent="0.25">
      <c r="A1741" s="77"/>
      <c r="B1741" s="77"/>
      <c r="C1741" s="77"/>
      <c r="D1741" s="77"/>
      <c r="E1741" s="77"/>
      <c r="F1741" s="77"/>
      <c r="G1741" s="77"/>
      <c r="H1741" s="77"/>
      <c r="I1741" s="77"/>
      <c r="J1741" s="77"/>
      <c r="K1741" s="77"/>
      <c r="L1741" s="77"/>
      <c r="M1741" s="77"/>
      <c r="N1741" s="77"/>
      <c r="O1741" s="77"/>
      <c r="P1741" s="77"/>
    </row>
    <row r="1742" spans="1:16" ht="16.5" thickBot="1" x14ac:dyDescent="0.25">
      <c r="A1742" s="78" t="s">
        <v>6</v>
      </c>
      <c r="B1742" s="449" t="s">
        <v>182</v>
      </c>
      <c r="C1742" s="450"/>
      <c r="D1742" s="79" t="s">
        <v>7</v>
      </c>
      <c r="E1742" s="449" t="s">
        <v>214</v>
      </c>
      <c r="F1742" s="451"/>
      <c r="G1742" s="451"/>
      <c r="H1742" s="450"/>
      <c r="I1742" s="79" t="s">
        <v>8</v>
      </c>
      <c r="J1742" s="80">
        <v>15</v>
      </c>
      <c r="K1742" s="80"/>
      <c r="L1742" s="80"/>
      <c r="M1742" s="80" t="s">
        <v>9</v>
      </c>
      <c r="N1742" s="80"/>
      <c r="O1742" s="196"/>
      <c r="P1742" s="197">
        <v>50</v>
      </c>
    </row>
    <row r="1743" spans="1:16" ht="16.5" thickBot="1" x14ac:dyDescent="0.25">
      <c r="A1743" s="77"/>
      <c r="B1743" s="77"/>
      <c r="C1743" s="77"/>
      <c r="D1743" s="77"/>
      <c r="E1743" s="77"/>
      <c r="F1743" s="77"/>
      <c r="G1743" s="77"/>
      <c r="H1743" s="77"/>
      <c r="I1743" s="77"/>
      <c r="J1743" s="77"/>
      <c r="K1743" s="77"/>
      <c r="L1743" s="77"/>
      <c r="M1743" s="77"/>
      <c r="N1743" s="77"/>
      <c r="O1743" s="77"/>
      <c r="P1743" s="77"/>
    </row>
    <row r="1744" spans="1:16" ht="16.5" thickBot="1" x14ac:dyDescent="0.25">
      <c r="A1744" s="453" t="s">
        <v>10</v>
      </c>
      <c r="B1744" s="454"/>
      <c r="C1744" s="449" t="s">
        <v>181</v>
      </c>
      <c r="D1744" s="451"/>
      <c r="E1744" s="451"/>
      <c r="F1744" s="451"/>
      <c r="G1744" s="451"/>
      <c r="H1744" s="451"/>
      <c r="I1744" s="451"/>
      <c r="J1744" s="451"/>
      <c r="K1744" s="451"/>
      <c r="L1744" s="451"/>
      <c r="M1744" s="451"/>
      <c r="N1744" s="451"/>
      <c r="O1744" s="451"/>
      <c r="P1744" s="452"/>
    </row>
    <row r="1745" spans="1:16" ht="16.5" thickBot="1" x14ac:dyDescent="0.25">
      <c r="A1745" s="77"/>
      <c r="B1745" s="77"/>
      <c r="C1745" s="77"/>
      <c r="D1745" s="77"/>
      <c r="E1745" s="77"/>
      <c r="F1745" s="77"/>
      <c r="G1745" s="77"/>
      <c r="H1745" s="77"/>
      <c r="I1745" s="77"/>
      <c r="J1745" s="77"/>
      <c r="K1745" s="77"/>
      <c r="L1745" s="77"/>
      <c r="M1745" s="77"/>
      <c r="N1745" s="77"/>
      <c r="O1745" s="77"/>
      <c r="P1745" s="77"/>
    </row>
    <row r="1746" spans="1:16" ht="16.5" thickBot="1" x14ac:dyDescent="0.25">
      <c r="A1746" s="453" t="s">
        <v>11</v>
      </c>
      <c r="B1746" s="454"/>
      <c r="C1746" s="449" t="s">
        <v>234</v>
      </c>
      <c r="D1746" s="451"/>
      <c r="E1746" s="451"/>
      <c r="F1746" s="451"/>
      <c r="G1746" s="451"/>
      <c r="H1746" s="451"/>
      <c r="I1746" s="451"/>
      <c r="J1746" s="451"/>
      <c r="K1746" s="451"/>
      <c r="L1746" s="451"/>
      <c r="M1746" s="451"/>
      <c r="N1746" s="451"/>
      <c r="O1746" s="451"/>
      <c r="P1746" s="452"/>
    </row>
    <row r="1747" spans="1:16" ht="16.5" thickBot="1" x14ac:dyDescent="0.25">
      <c r="A1747" s="81"/>
      <c r="B1747" s="81"/>
      <c r="C1747" s="81"/>
      <c r="D1747" s="81"/>
      <c r="E1747" s="81"/>
      <c r="F1747" s="81"/>
      <c r="G1747" s="81"/>
      <c r="H1747" s="81"/>
      <c r="I1747" s="81"/>
      <c r="J1747" s="81"/>
      <c r="K1747" s="81"/>
      <c r="L1747" s="81"/>
      <c r="M1747" s="81"/>
      <c r="N1747" s="81"/>
      <c r="O1747" s="81"/>
      <c r="P1747" s="81"/>
    </row>
    <row r="1748" spans="1:16" ht="16.5" thickBot="1" x14ac:dyDescent="0.25">
      <c r="A1748" s="441" t="s">
        <v>12</v>
      </c>
      <c r="B1748" s="443" t="s">
        <v>13</v>
      </c>
      <c r="C1748" s="434"/>
      <c r="D1748" s="444" t="s">
        <v>255</v>
      </c>
      <c r="E1748" s="446" t="s">
        <v>15</v>
      </c>
      <c r="F1748" s="447"/>
      <c r="G1748" s="447"/>
      <c r="H1748" s="447"/>
      <c r="I1748" s="448"/>
      <c r="J1748" s="444" t="s">
        <v>16</v>
      </c>
      <c r="K1748" s="444" t="s">
        <v>17</v>
      </c>
      <c r="L1748" s="446" t="s">
        <v>18</v>
      </c>
      <c r="M1748" s="447"/>
      <c r="N1748" s="448"/>
      <c r="O1748" s="435" t="s">
        <v>115</v>
      </c>
      <c r="P1748" s="436"/>
    </row>
    <row r="1749" spans="1:16" ht="32.25" thickBot="1" x14ac:dyDescent="0.25">
      <c r="A1749" s="442"/>
      <c r="B1749" s="82" t="s">
        <v>19</v>
      </c>
      <c r="C1749" s="83" t="s">
        <v>20</v>
      </c>
      <c r="D1749" s="445"/>
      <c r="E1749" s="84" t="s">
        <v>21</v>
      </c>
      <c r="F1749" s="84" t="s">
        <v>22</v>
      </c>
      <c r="G1749" s="85" t="s">
        <v>23</v>
      </c>
      <c r="H1749" s="119" t="s">
        <v>24</v>
      </c>
      <c r="I1749" s="86" t="s">
        <v>25</v>
      </c>
      <c r="J1749" s="445"/>
      <c r="K1749" s="445"/>
      <c r="L1749" s="194" t="s">
        <v>258</v>
      </c>
      <c r="M1749" s="85" t="s">
        <v>256</v>
      </c>
      <c r="N1749" s="83" t="s">
        <v>257</v>
      </c>
      <c r="O1749" s="437"/>
      <c r="P1749" s="438"/>
    </row>
    <row r="1750" spans="1:16" ht="15.75" x14ac:dyDescent="0.2">
      <c r="A1750" s="165">
        <v>45763</v>
      </c>
      <c r="B1750" s="166"/>
      <c r="C1750" s="166">
        <v>246309</v>
      </c>
      <c r="D1750" s="160"/>
      <c r="E1750" s="96"/>
      <c r="F1750" s="96"/>
      <c r="G1750" s="166"/>
      <c r="H1750" s="169"/>
      <c r="I1750" s="175"/>
      <c r="J1750" s="162"/>
      <c r="K1750" s="99"/>
      <c r="L1750" s="191"/>
      <c r="M1750" s="94"/>
      <c r="N1750" s="100"/>
      <c r="O1750" s="428"/>
      <c r="P1750" s="429"/>
    </row>
    <row r="1751" spans="1:16" ht="15.75" x14ac:dyDescent="0.2">
      <c r="A1751" s="165">
        <v>45770</v>
      </c>
      <c r="B1751" s="166">
        <v>246309</v>
      </c>
      <c r="C1751" s="166">
        <v>246728</v>
      </c>
      <c r="D1751" s="160">
        <f>+C1751-B1751</f>
        <v>419</v>
      </c>
      <c r="E1751" s="96" t="s">
        <v>410</v>
      </c>
      <c r="F1751" s="96" t="s">
        <v>411</v>
      </c>
      <c r="G1751" s="166">
        <v>27.919</v>
      </c>
      <c r="H1751" s="169">
        <v>23.95</v>
      </c>
      <c r="I1751" s="175">
        <f>G1751*H1751</f>
        <v>668.66004999999996</v>
      </c>
      <c r="J1751" s="162">
        <f t="shared" ref="J1751:J1756" si="3">D1751/G1751</f>
        <v>15.007700848884273</v>
      </c>
      <c r="K1751" s="99">
        <v>45770</v>
      </c>
      <c r="L1751" s="191" t="s">
        <v>262</v>
      </c>
      <c r="M1751" s="94" t="s">
        <v>392</v>
      </c>
      <c r="N1751" s="100" t="s">
        <v>224</v>
      </c>
      <c r="O1751" s="428" t="s">
        <v>237</v>
      </c>
      <c r="P1751" s="429"/>
    </row>
    <row r="1752" spans="1:16" ht="15.75" x14ac:dyDescent="0.2">
      <c r="A1752" s="165"/>
      <c r="B1752" s="166"/>
      <c r="C1752" s="166"/>
      <c r="D1752" s="160">
        <f>+C1752-B1752</f>
        <v>0</v>
      </c>
      <c r="E1752" s="96"/>
      <c r="F1752" s="96"/>
      <c r="G1752" s="166"/>
      <c r="H1752" s="169"/>
      <c r="I1752" s="175">
        <f>G1752*H1752</f>
        <v>0</v>
      </c>
      <c r="J1752" s="162" t="e">
        <f t="shared" si="3"/>
        <v>#DIV/0!</v>
      </c>
      <c r="K1752" s="99"/>
      <c r="L1752" s="191"/>
      <c r="M1752" s="94"/>
      <c r="N1752" s="100"/>
      <c r="O1752" s="428"/>
      <c r="P1752" s="429"/>
    </row>
    <row r="1753" spans="1:16" ht="15.75" x14ac:dyDescent="0.2">
      <c r="A1753" s="165"/>
      <c r="B1753" s="166"/>
      <c r="C1753" s="166"/>
      <c r="D1753" s="160">
        <f>+C1753-B1753</f>
        <v>0</v>
      </c>
      <c r="E1753" s="96"/>
      <c r="F1753" s="96"/>
      <c r="G1753" s="166"/>
      <c r="H1753" s="169"/>
      <c r="I1753" s="175">
        <f>G1753*H1753</f>
        <v>0</v>
      </c>
      <c r="J1753" s="162" t="e">
        <f t="shared" si="3"/>
        <v>#DIV/0!</v>
      </c>
      <c r="K1753" s="99"/>
      <c r="L1753" s="191"/>
      <c r="M1753" s="94"/>
      <c r="N1753" s="100"/>
      <c r="O1753" s="428"/>
      <c r="P1753" s="429"/>
    </row>
    <row r="1754" spans="1:16" ht="15.75" x14ac:dyDescent="0.2">
      <c r="A1754" s="165"/>
      <c r="B1754" s="166"/>
      <c r="C1754" s="166"/>
      <c r="D1754" s="160">
        <f>+C1754-B1754</f>
        <v>0</v>
      </c>
      <c r="E1754" s="96"/>
      <c r="F1754" s="96"/>
      <c r="G1754" s="166"/>
      <c r="H1754" s="169"/>
      <c r="I1754" s="175">
        <f>G1754*H1754</f>
        <v>0</v>
      </c>
      <c r="J1754" s="162" t="e">
        <f t="shared" si="3"/>
        <v>#DIV/0!</v>
      </c>
      <c r="K1754" s="99"/>
      <c r="L1754" s="191"/>
      <c r="M1754" s="94"/>
      <c r="N1754" s="100"/>
      <c r="O1754" s="439"/>
      <c r="P1754" s="440"/>
    </row>
    <row r="1755" spans="1:16" ht="16.5" thickBot="1" x14ac:dyDescent="0.25">
      <c r="A1755" s="93"/>
      <c r="B1755" s="166"/>
      <c r="C1755" s="166"/>
      <c r="D1755" s="160">
        <f>+C1755-B1755</f>
        <v>0</v>
      </c>
      <c r="E1755" s="96"/>
      <c r="F1755" s="96"/>
      <c r="G1755" s="96"/>
      <c r="H1755" s="97"/>
      <c r="I1755" s="91">
        <f>G1755*H1755</f>
        <v>0</v>
      </c>
      <c r="J1755" s="98" t="e">
        <f t="shared" si="3"/>
        <v>#DIV/0!</v>
      </c>
      <c r="K1755" s="99"/>
      <c r="L1755" s="192"/>
      <c r="M1755" s="184"/>
      <c r="N1755" s="101"/>
      <c r="O1755" s="468"/>
      <c r="P1755" s="469"/>
    </row>
    <row r="1756" spans="1:16" ht="16.5" thickBot="1" x14ac:dyDescent="0.25">
      <c r="A1756" s="286" t="s">
        <v>28</v>
      </c>
      <c r="B1756" s="104"/>
      <c r="C1756" s="105"/>
      <c r="D1756" s="106">
        <f>SUM(D1750:D1755)</f>
        <v>419</v>
      </c>
      <c r="E1756" s="107"/>
      <c r="F1756" s="107"/>
      <c r="G1756" s="118">
        <f>SUM(G1750:G1755)</f>
        <v>27.919</v>
      </c>
      <c r="H1756" s="105"/>
      <c r="I1756" s="118">
        <f>SUM(I1750:I1755)</f>
        <v>668.66004999999996</v>
      </c>
      <c r="J1756" s="109">
        <f t="shared" si="3"/>
        <v>15.007700848884273</v>
      </c>
      <c r="K1756" s="110"/>
      <c r="L1756" s="193"/>
      <c r="M1756" s="111"/>
      <c r="N1756" s="112"/>
      <c r="O1756" s="430"/>
      <c r="P1756" s="431"/>
    </row>
    <row r="1757" spans="1:16" ht="15.75" x14ac:dyDescent="0.2">
      <c r="A1757" s="76"/>
      <c r="B1757" s="113"/>
      <c r="C1757" s="113"/>
      <c r="D1757" s="113"/>
      <c r="E1757" s="113"/>
      <c r="F1757" s="113"/>
      <c r="G1757" s="113"/>
      <c r="H1757" s="113"/>
      <c r="I1757" s="76"/>
      <c r="J1757" s="76"/>
      <c r="K1757" s="76"/>
      <c r="L1757" s="76"/>
      <c r="M1757" s="76"/>
      <c r="N1757" s="76"/>
      <c r="O1757" s="113"/>
      <c r="P1757" s="114"/>
    </row>
    <row r="1758" spans="1:16" ht="15.75" x14ac:dyDescent="0.2">
      <c r="A1758" s="76"/>
      <c r="B1758" s="113"/>
      <c r="C1758" s="113"/>
      <c r="D1758" s="113"/>
      <c r="E1758" s="113"/>
      <c r="F1758" s="113"/>
      <c r="G1758" s="113"/>
      <c r="H1758" s="113"/>
      <c r="I1758" s="76"/>
      <c r="J1758" s="76"/>
      <c r="K1758" s="76"/>
      <c r="L1758" s="76"/>
      <c r="M1758" s="76"/>
      <c r="N1758" s="76"/>
      <c r="O1758" s="113"/>
      <c r="P1758" s="114"/>
    </row>
    <row r="1759" spans="1:16" ht="15.75" x14ac:dyDescent="0.2">
      <c r="A1759" s="76"/>
      <c r="B1759" s="113"/>
      <c r="C1759" s="113"/>
      <c r="D1759" s="113"/>
      <c r="E1759" s="113"/>
      <c r="F1759" s="113"/>
      <c r="G1759" s="113"/>
      <c r="H1759" s="113"/>
      <c r="I1759" s="76"/>
      <c r="J1759" s="76"/>
      <c r="K1759" s="76"/>
      <c r="L1759" s="76"/>
      <c r="M1759" s="1"/>
      <c r="N1759" s="1"/>
      <c r="O1759" s="3"/>
      <c r="P1759" s="114"/>
    </row>
    <row r="1760" spans="1:16" ht="15.75" x14ac:dyDescent="0.2">
      <c r="A1760" s="115"/>
      <c r="B1760" s="432" t="s">
        <v>29</v>
      </c>
      <c r="C1760" s="432"/>
      <c r="D1760" s="432"/>
      <c r="E1760" s="116"/>
      <c r="F1760" s="116"/>
      <c r="G1760" s="116"/>
      <c r="H1760" s="115"/>
      <c r="I1760" s="116" t="s">
        <v>30</v>
      </c>
      <c r="J1760" s="115"/>
      <c r="K1760" s="116"/>
      <c r="L1760" s="116"/>
      <c r="M1760" s="116"/>
      <c r="N1760" s="116" t="s">
        <v>31</v>
      </c>
      <c r="O1760" s="116"/>
      <c r="P1760" s="117"/>
    </row>
    <row r="1761" spans="1:16" ht="15.75" x14ac:dyDescent="0.2">
      <c r="A1761" s="116"/>
      <c r="B1761" s="427" t="s">
        <v>225</v>
      </c>
      <c r="C1761" s="427"/>
      <c r="D1761" s="427"/>
      <c r="E1761" s="76"/>
      <c r="F1761" s="76"/>
      <c r="G1761" s="76"/>
      <c r="H1761" s="115"/>
      <c r="I1761" s="76" t="s">
        <v>278</v>
      </c>
      <c r="J1761" s="115"/>
      <c r="K1761" s="76"/>
      <c r="L1761" s="76"/>
      <c r="M1761" s="76"/>
      <c r="N1761" s="76" t="s">
        <v>220</v>
      </c>
      <c r="O1761" s="76"/>
      <c r="P1761" s="117"/>
    </row>
    <row r="1762" spans="1:16" ht="15.75" x14ac:dyDescent="0.2">
      <c r="A1762" s="427" t="s">
        <v>223</v>
      </c>
      <c r="B1762" s="427"/>
      <c r="C1762" s="427"/>
      <c r="D1762" s="427"/>
      <c r="E1762" s="427"/>
      <c r="F1762" s="76"/>
      <c r="G1762" s="76"/>
      <c r="H1762" s="115"/>
      <c r="I1762" s="76" t="s">
        <v>240</v>
      </c>
      <c r="J1762" s="115"/>
      <c r="K1762" s="76"/>
      <c r="L1762" s="76"/>
      <c r="M1762" s="76"/>
      <c r="N1762" s="76" t="s">
        <v>124</v>
      </c>
      <c r="O1762" s="76"/>
      <c r="P1762" s="117"/>
    </row>
    <row r="1763" spans="1:16" x14ac:dyDescent="0.2">
      <c r="A1763"/>
      <c r="B1763"/>
      <c r="C1763"/>
      <c r="D1763"/>
      <c r="E1763"/>
      <c r="F1763"/>
      <c r="G1763"/>
      <c r="H1763"/>
      <c r="I1763"/>
      <c r="J1763"/>
      <c r="K1763"/>
      <c r="L1763"/>
      <c r="M1763"/>
      <c r="N1763"/>
      <c r="O1763"/>
      <c r="P1763"/>
    </row>
    <row r="1764" spans="1:16" x14ac:dyDescent="0.2">
      <c r="A1764" s="467" t="s">
        <v>259</v>
      </c>
      <c r="B1764" s="467"/>
      <c r="C1764" s="467"/>
      <c r="D1764" s="467"/>
      <c r="E1764" s="467"/>
      <c r="F1764"/>
      <c r="G1764"/>
      <c r="H1764"/>
      <c r="I1764"/>
      <c r="J1764"/>
      <c r="K1764"/>
      <c r="L1764"/>
      <c r="M1764"/>
      <c r="N1764"/>
      <c r="O1764"/>
      <c r="P1764"/>
    </row>
    <row r="1765" spans="1:16" x14ac:dyDescent="0.2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</row>
    <row r="1766" spans="1:16" x14ac:dyDescent="0.2">
      <c r="A1766"/>
      <c r="B1766"/>
      <c r="C1766"/>
      <c r="D1766"/>
      <c r="E1766"/>
      <c r="F1766"/>
      <c r="G1766"/>
      <c r="H1766"/>
      <c r="I1766"/>
      <c r="J1766"/>
      <c r="K1766"/>
      <c r="L1766"/>
      <c r="M1766"/>
      <c r="N1766"/>
      <c r="O1766"/>
      <c r="P1766"/>
    </row>
    <row r="1767" spans="1:16" x14ac:dyDescent="0.2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</row>
    <row r="1768" spans="1:16" x14ac:dyDescent="0.2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</row>
    <row r="1769" spans="1:16" x14ac:dyDescent="0.2">
      <c r="A1769"/>
      <c r="B1769"/>
      <c r="C1769"/>
      <c r="D1769"/>
      <c r="E1769"/>
      <c r="F1769"/>
      <c r="G1769"/>
      <c r="H1769"/>
      <c r="I1769"/>
      <c r="J1769"/>
      <c r="K1769"/>
      <c r="L1769"/>
      <c r="M1769"/>
      <c r="N1769"/>
      <c r="O1769"/>
      <c r="P1769"/>
    </row>
    <row r="1770" spans="1:16" ht="15.75" x14ac:dyDescent="0.2">
      <c r="A1770" s="427" t="s">
        <v>180</v>
      </c>
      <c r="B1770" s="427"/>
      <c r="C1770" s="427"/>
      <c r="D1770" s="427"/>
      <c r="E1770" s="427"/>
      <c r="F1770" s="427"/>
      <c r="G1770" s="427"/>
      <c r="H1770" s="427"/>
      <c r="I1770" s="427"/>
      <c r="J1770" s="427"/>
      <c r="K1770" s="427"/>
      <c r="L1770" s="427"/>
      <c r="M1770" s="427"/>
      <c r="N1770" s="427"/>
      <c r="O1770" s="427"/>
      <c r="P1770" s="427"/>
    </row>
    <row r="1771" spans="1:16" ht="15.75" x14ac:dyDescent="0.2">
      <c r="A1771" s="427" t="s">
        <v>1</v>
      </c>
      <c r="B1771" s="427"/>
      <c r="C1771" s="427"/>
      <c r="D1771" s="427"/>
      <c r="E1771" s="427"/>
      <c r="F1771" s="427"/>
      <c r="G1771" s="427"/>
      <c r="H1771" s="427"/>
      <c r="I1771" s="427"/>
      <c r="J1771" s="427"/>
      <c r="K1771" s="427"/>
      <c r="L1771" s="427"/>
      <c r="M1771" s="427"/>
      <c r="N1771" s="427"/>
      <c r="O1771" s="427"/>
      <c r="P1771" s="427"/>
    </row>
    <row r="1772" spans="1:16" ht="15.75" x14ac:dyDescent="0.2">
      <c r="A1772" s="427"/>
      <c r="B1772" s="427"/>
      <c r="C1772" s="427"/>
      <c r="D1772" s="427"/>
      <c r="E1772" s="427"/>
      <c r="F1772" s="427"/>
      <c r="G1772" s="427"/>
      <c r="H1772" s="427"/>
      <c r="I1772" s="427"/>
      <c r="J1772" s="427"/>
      <c r="K1772" s="427"/>
      <c r="L1772" s="427"/>
      <c r="M1772" s="427"/>
      <c r="N1772" s="427"/>
      <c r="O1772" s="427"/>
      <c r="P1772" s="427"/>
    </row>
    <row r="1773" spans="1:16" ht="15.75" x14ac:dyDescent="0.2">
      <c r="A1773" s="455" t="s">
        <v>321</v>
      </c>
      <c r="B1773" s="455"/>
      <c r="C1773" s="455"/>
      <c r="D1773" s="455"/>
      <c r="E1773" s="455"/>
      <c r="F1773" s="455"/>
      <c r="G1773" s="455"/>
      <c r="H1773" s="455"/>
      <c r="I1773" s="455"/>
      <c r="J1773" s="455"/>
      <c r="K1773" s="455"/>
      <c r="L1773" s="455"/>
      <c r="M1773" s="455"/>
      <c r="N1773" s="455"/>
      <c r="O1773" s="455"/>
      <c r="P1773" s="455"/>
    </row>
    <row r="1774" spans="1:16" ht="15.75" x14ac:dyDescent="0.2">
      <c r="A1774" s="77"/>
      <c r="B1774" s="77"/>
      <c r="C1774" s="77"/>
      <c r="D1774" s="77"/>
      <c r="E1774" s="77"/>
      <c r="F1774" s="77"/>
      <c r="G1774" s="77"/>
      <c r="H1774" s="77"/>
      <c r="I1774" s="77"/>
      <c r="J1774" s="77"/>
      <c r="K1774" s="77"/>
      <c r="L1774" s="77"/>
      <c r="M1774" s="77"/>
      <c r="N1774" s="77"/>
      <c r="O1774" s="77"/>
      <c r="P1774" s="77"/>
    </row>
    <row r="1775" spans="1:16" ht="16.5" thickBot="1" x14ac:dyDescent="0.25">
      <c r="A1775" s="77"/>
      <c r="B1775" s="77"/>
      <c r="C1775" s="77"/>
      <c r="D1775" s="77"/>
      <c r="E1775" s="77"/>
      <c r="F1775" s="77"/>
      <c r="G1775" s="77"/>
      <c r="H1775" s="77"/>
      <c r="I1775" s="77"/>
      <c r="J1775" s="77"/>
      <c r="K1775" s="77"/>
      <c r="L1775" s="77"/>
      <c r="M1775" s="77"/>
      <c r="N1775" s="77"/>
      <c r="O1775" s="77"/>
      <c r="P1775" s="77"/>
    </row>
    <row r="1776" spans="1:16" ht="16.5" thickBot="1" x14ac:dyDescent="0.25">
      <c r="A1776" s="78" t="s">
        <v>2</v>
      </c>
      <c r="B1776" s="449" t="s">
        <v>126</v>
      </c>
      <c r="C1776" s="450"/>
      <c r="D1776" s="79" t="s">
        <v>3</v>
      </c>
      <c r="E1776" s="449">
        <v>2019</v>
      </c>
      <c r="F1776" s="451"/>
      <c r="G1776" s="451"/>
      <c r="H1776" s="450"/>
      <c r="I1776" s="79" t="s">
        <v>4</v>
      </c>
      <c r="J1776" s="80" t="s">
        <v>229</v>
      </c>
      <c r="K1776" s="80"/>
      <c r="L1776" s="80"/>
      <c r="M1776" s="80" t="s">
        <v>5</v>
      </c>
      <c r="N1776" s="449" t="s">
        <v>233</v>
      </c>
      <c r="O1776" s="451"/>
      <c r="P1776" s="452"/>
    </row>
    <row r="1777" spans="1:16" ht="16.5" thickBot="1" x14ac:dyDescent="0.25">
      <c r="A1777" s="77"/>
      <c r="B1777" s="77"/>
      <c r="C1777" s="77"/>
      <c r="D1777" s="77"/>
      <c r="E1777" s="77"/>
      <c r="F1777" s="77"/>
      <c r="G1777" s="77"/>
      <c r="H1777" s="77"/>
      <c r="I1777" s="77"/>
      <c r="J1777" s="77"/>
      <c r="K1777" s="77"/>
      <c r="L1777" s="77"/>
      <c r="M1777" s="77"/>
      <c r="N1777" s="77"/>
      <c r="O1777" s="77"/>
      <c r="P1777" s="77"/>
    </row>
    <row r="1778" spans="1:16" ht="16.5" thickBot="1" x14ac:dyDescent="0.25">
      <c r="A1778" s="78" t="s">
        <v>6</v>
      </c>
      <c r="B1778" s="449" t="s">
        <v>182</v>
      </c>
      <c r="C1778" s="450"/>
      <c r="D1778" s="79" t="s">
        <v>7</v>
      </c>
      <c r="E1778" s="449" t="s">
        <v>214</v>
      </c>
      <c r="F1778" s="451"/>
      <c r="G1778" s="451"/>
      <c r="H1778" s="450"/>
      <c r="I1778" s="79" t="s">
        <v>8</v>
      </c>
      <c r="J1778" s="80">
        <v>15</v>
      </c>
      <c r="K1778" s="80"/>
      <c r="L1778" s="80"/>
      <c r="M1778" s="80" t="s">
        <v>9</v>
      </c>
      <c r="N1778" s="80"/>
      <c r="O1778" s="196"/>
      <c r="P1778" s="197">
        <v>50</v>
      </c>
    </row>
    <row r="1779" spans="1:16" ht="16.5" thickBot="1" x14ac:dyDescent="0.25">
      <c r="A1779" s="77"/>
      <c r="B1779" s="77"/>
      <c r="C1779" s="77"/>
      <c r="D1779" s="77"/>
      <c r="E1779" s="77"/>
      <c r="F1779" s="77"/>
      <c r="G1779" s="77"/>
      <c r="H1779" s="77"/>
      <c r="I1779" s="77"/>
      <c r="J1779" s="77"/>
      <c r="K1779" s="77"/>
      <c r="L1779" s="77"/>
      <c r="M1779" s="77"/>
      <c r="N1779" s="77"/>
      <c r="O1779" s="77"/>
      <c r="P1779" s="77"/>
    </row>
    <row r="1780" spans="1:16" ht="16.5" thickBot="1" x14ac:dyDescent="0.25">
      <c r="A1780" s="453" t="s">
        <v>10</v>
      </c>
      <c r="B1780" s="454"/>
      <c r="C1780" s="449" t="s">
        <v>181</v>
      </c>
      <c r="D1780" s="451"/>
      <c r="E1780" s="451"/>
      <c r="F1780" s="451"/>
      <c r="G1780" s="451"/>
      <c r="H1780" s="451"/>
      <c r="I1780" s="451"/>
      <c r="J1780" s="451"/>
      <c r="K1780" s="451"/>
      <c r="L1780" s="451"/>
      <c r="M1780" s="451"/>
      <c r="N1780" s="451"/>
      <c r="O1780" s="451"/>
      <c r="P1780" s="452"/>
    </row>
    <row r="1781" spans="1:16" ht="16.5" thickBot="1" x14ac:dyDescent="0.25">
      <c r="A1781" s="77"/>
      <c r="B1781" s="77"/>
      <c r="C1781" s="77"/>
      <c r="D1781" s="77"/>
      <c r="E1781" s="77"/>
      <c r="F1781" s="77"/>
      <c r="G1781" s="77"/>
      <c r="H1781" s="77"/>
      <c r="I1781" s="77"/>
      <c r="J1781" s="77"/>
      <c r="K1781" s="77"/>
      <c r="L1781" s="77"/>
      <c r="M1781" s="77"/>
      <c r="N1781" s="77"/>
      <c r="O1781" s="77"/>
      <c r="P1781" s="77"/>
    </row>
    <row r="1782" spans="1:16" ht="16.5" thickBot="1" x14ac:dyDescent="0.25">
      <c r="A1782" s="453" t="s">
        <v>11</v>
      </c>
      <c r="B1782" s="454"/>
      <c r="C1782" s="449" t="s">
        <v>234</v>
      </c>
      <c r="D1782" s="451"/>
      <c r="E1782" s="451"/>
      <c r="F1782" s="451"/>
      <c r="G1782" s="451"/>
      <c r="H1782" s="451"/>
      <c r="I1782" s="451"/>
      <c r="J1782" s="451"/>
      <c r="K1782" s="451"/>
      <c r="L1782" s="451"/>
      <c r="M1782" s="451"/>
      <c r="N1782" s="451"/>
      <c r="O1782" s="451"/>
      <c r="P1782" s="452"/>
    </row>
    <row r="1783" spans="1:16" ht="16.5" thickBot="1" x14ac:dyDescent="0.25">
      <c r="A1783" s="81"/>
      <c r="B1783" s="81"/>
      <c r="C1783" s="81"/>
      <c r="D1783" s="81"/>
      <c r="E1783" s="81"/>
      <c r="F1783" s="81"/>
      <c r="G1783" s="81"/>
      <c r="H1783" s="81"/>
      <c r="I1783" s="81"/>
      <c r="J1783" s="81"/>
      <c r="K1783" s="81"/>
      <c r="L1783" s="81"/>
      <c r="M1783" s="81"/>
      <c r="N1783" s="81"/>
      <c r="O1783" s="81"/>
      <c r="P1783" s="81"/>
    </row>
    <row r="1784" spans="1:16" ht="16.5" thickBot="1" x14ac:dyDescent="0.25">
      <c r="A1784" s="441" t="s">
        <v>12</v>
      </c>
      <c r="B1784" s="443" t="s">
        <v>13</v>
      </c>
      <c r="C1784" s="434"/>
      <c r="D1784" s="444" t="s">
        <v>255</v>
      </c>
      <c r="E1784" s="446" t="s">
        <v>15</v>
      </c>
      <c r="F1784" s="447"/>
      <c r="G1784" s="447"/>
      <c r="H1784" s="447"/>
      <c r="I1784" s="448"/>
      <c r="J1784" s="444" t="s">
        <v>16</v>
      </c>
      <c r="K1784" s="444" t="s">
        <v>17</v>
      </c>
      <c r="L1784" s="446" t="s">
        <v>18</v>
      </c>
      <c r="M1784" s="447"/>
      <c r="N1784" s="448"/>
      <c r="O1784" s="435" t="s">
        <v>115</v>
      </c>
      <c r="P1784" s="436"/>
    </row>
    <row r="1785" spans="1:16" ht="32.25" thickBot="1" x14ac:dyDescent="0.25">
      <c r="A1785" s="442"/>
      <c r="B1785" s="82" t="s">
        <v>19</v>
      </c>
      <c r="C1785" s="83" t="s">
        <v>20</v>
      </c>
      <c r="D1785" s="445"/>
      <c r="E1785" s="84" t="s">
        <v>21</v>
      </c>
      <c r="F1785" s="84" t="s">
        <v>22</v>
      </c>
      <c r="G1785" s="85" t="s">
        <v>23</v>
      </c>
      <c r="H1785" s="119" t="s">
        <v>24</v>
      </c>
      <c r="I1785" s="86" t="s">
        <v>25</v>
      </c>
      <c r="J1785" s="445"/>
      <c r="K1785" s="445"/>
      <c r="L1785" s="194" t="s">
        <v>258</v>
      </c>
      <c r="M1785" s="85" t="s">
        <v>256</v>
      </c>
      <c r="N1785" s="83" t="s">
        <v>257</v>
      </c>
      <c r="O1785" s="437"/>
      <c r="P1785" s="438"/>
    </row>
    <row r="1786" spans="1:16" ht="15.75" x14ac:dyDescent="0.2">
      <c r="A1786" s="165">
        <v>45770</v>
      </c>
      <c r="B1786" s="166"/>
      <c r="C1786" s="166">
        <v>246728</v>
      </c>
      <c r="D1786" s="160"/>
      <c r="E1786" s="96"/>
      <c r="F1786" s="96"/>
      <c r="G1786" s="166"/>
      <c r="H1786" s="169"/>
      <c r="I1786" s="175"/>
      <c r="J1786" s="162"/>
      <c r="K1786" s="99"/>
      <c r="L1786" s="191"/>
      <c r="M1786" s="94"/>
      <c r="N1786" s="100"/>
      <c r="O1786" s="428"/>
      <c r="P1786" s="429"/>
    </row>
    <row r="1787" spans="1:16" ht="15.75" x14ac:dyDescent="0.2">
      <c r="A1787" s="165">
        <v>45776</v>
      </c>
      <c r="B1787" s="166">
        <v>246728</v>
      </c>
      <c r="C1787" s="166">
        <v>247515</v>
      </c>
      <c r="D1787" s="160">
        <f>+C1787-B1787</f>
        <v>787</v>
      </c>
      <c r="E1787" s="96" t="s">
        <v>440</v>
      </c>
      <c r="F1787" s="96" t="s">
        <v>424</v>
      </c>
      <c r="G1787" s="166">
        <v>25.052199999999999</v>
      </c>
      <c r="H1787" s="169">
        <v>23.95</v>
      </c>
      <c r="I1787" s="175">
        <f>G1787*H1787</f>
        <v>600.00018999999998</v>
      </c>
      <c r="J1787" s="162">
        <f t="shared" ref="J1787:J1792" si="4">D1787/G1787</f>
        <v>31.414406718771207</v>
      </c>
      <c r="K1787" s="99">
        <v>45776</v>
      </c>
      <c r="L1787" s="191" t="s">
        <v>262</v>
      </c>
      <c r="M1787" s="94" t="s">
        <v>392</v>
      </c>
      <c r="N1787" s="100" t="s">
        <v>395</v>
      </c>
      <c r="O1787" s="428" t="s">
        <v>441</v>
      </c>
      <c r="P1787" s="429"/>
    </row>
    <row r="1788" spans="1:16" ht="15.75" x14ac:dyDescent="0.2">
      <c r="A1788" s="165">
        <v>45777</v>
      </c>
      <c r="B1788" s="166">
        <v>247515</v>
      </c>
      <c r="C1788" s="166">
        <v>247873</v>
      </c>
      <c r="D1788" s="160">
        <f>+C1788-B1788</f>
        <v>358</v>
      </c>
      <c r="E1788" s="96" t="s">
        <v>442</v>
      </c>
      <c r="F1788" s="96" t="s">
        <v>428</v>
      </c>
      <c r="G1788" s="166">
        <v>20.876799999999999</v>
      </c>
      <c r="H1788" s="169">
        <v>23.95</v>
      </c>
      <c r="I1788" s="175">
        <f>G1788*H1788</f>
        <v>499.99935999999997</v>
      </c>
      <c r="J1788" s="162">
        <f t="shared" si="4"/>
        <v>17.148221949724096</v>
      </c>
      <c r="K1788" s="99">
        <v>45777</v>
      </c>
      <c r="L1788" s="191" t="s">
        <v>262</v>
      </c>
      <c r="M1788" s="94" t="s">
        <v>392</v>
      </c>
      <c r="N1788" s="100" t="s">
        <v>395</v>
      </c>
      <c r="O1788" s="428" t="s">
        <v>241</v>
      </c>
      <c r="P1788" s="429"/>
    </row>
    <row r="1789" spans="1:16" ht="15.75" x14ac:dyDescent="0.2">
      <c r="A1789" s="165"/>
      <c r="B1789" s="166"/>
      <c r="C1789" s="166"/>
      <c r="D1789" s="160">
        <f>+C1789-B1789</f>
        <v>0</v>
      </c>
      <c r="E1789" s="96"/>
      <c r="F1789" s="96"/>
      <c r="G1789" s="166"/>
      <c r="H1789" s="169"/>
      <c r="I1789" s="175">
        <f>G1789*H1789</f>
        <v>0</v>
      </c>
      <c r="J1789" s="162" t="e">
        <f t="shared" si="4"/>
        <v>#DIV/0!</v>
      </c>
      <c r="K1789" s="99"/>
      <c r="L1789" s="191"/>
      <c r="M1789" s="94"/>
      <c r="N1789" s="100"/>
      <c r="O1789" s="428"/>
      <c r="P1789" s="429"/>
    </row>
    <row r="1790" spans="1:16" ht="15.75" x14ac:dyDescent="0.2">
      <c r="A1790" s="165"/>
      <c r="B1790" s="166"/>
      <c r="C1790" s="166"/>
      <c r="D1790" s="160">
        <f>+C1790-B1790</f>
        <v>0</v>
      </c>
      <c r="E1790" s="96"/>
      <c r="F1790" s="96"/>
      <c r="G1790" s="166"/>
      <c r="H1790" s="169"/>
      <c r="I1790" s="175">
        <f>G1790*H1790</f>
        <v>0</v>
      </c>
      <c r="J1790" s="162" t="e">
        <f t="shared" si="4"/>
        <v>#DIV/0!</v>
      </c>
      <c r="K1790" s="99"/>
      <c r="L1790" s="191"/>
      <c r="M1790" s="94"/>
      <c r="N1790" s="100"/>
      <c r="O1790" s="439"/>
      <c r="P1790" s="440"/>
    </row>
    <row r="1791" spans="1:16" ht="16.5" thickBot="1" x14ac:dyDescent="0.25">
      <c r="A1791" s="93"/>
      <c r="B1791" s="166"/>
      <c r="C1791" s="166"/>
      <c r="D1791" s="160">
        <f>+C1791-B1791</f>
        <v>0</v>
      </c>
      <c r="E1791" s="96"/>
      <c r="F1791" s="96"/>
      <c r="G1791" s="96"/>
      <c r="H1791" s="97"/>
      <c r="I1791" s="91">
        <f>G1791*H1791</f>
        <v>0</v>
      </c>
      <c r="J1791" s="98" t="e">
        <f t="shared" si="4"/>
        <v>#DIV/0!</v>
      </c>
      <c r="K1791" s="99"/>
      <c r="L1791" s="192"/>
      <c r="M1791" s="184"/>
      <c r="N1791" s="101"/>
      <c r="O1791" s="468"/>
      <c r="P1791" s="469"/>
    </row>
    <row r="1792" spans="1:16" ht="16.5" thickBot="1" x14ac:dyDescent="0.25">
      <c r="A1792" s="297" t="s">
        <v>28</v>
      </c>
      <c r="B1792" s="104"/>
      <c r="C1792" s="105"/>
      <c r="D1792" s="106">
        <f>SUM(D1786:D1791)</f>
        <v>1145</v>
      </c>
      <c r="E1792" s="107"/>
      <c r="F1792" s="107"/>
      <c r="G1792" s="118">
        <f>SUM(G1786:G1791)</f>
        <v>45.929000000000002</v>
      </c>
      <c r="H1792" s="105"/>
      <c r="I1792" s="118">
        <f>SUM(I1786:I1791)</f>
        <v>1099.99955</v>
      </c>
      <c r="J1792" s="109">
        <f t="shared" si="4"/>
        <v>24.929782925820287</v>
      </c>
      <c r="K1792" s="110"/>
      <c r="L1792" s="193"/>
      <c r="M1792" s="111"/>
      <c r="N1792" s="112"/>
      <c r="O1792" s="430"/>
      <c r="P1792" s="431"/>
    </row>
    <row r="1793" spans="1:16" ht="15.75" x14ac:dyDescent="0.2">
      <c r="A1793" s="76"/>
      <c r="B1793" s="113"/>
      <c r="C1793" s="113"/>
      <c r="D1793" s="113"/>
      <c r="E1793" s="113"/>
      <c r="F1793" s="113"/>
      <c r="G1793" s="113"/>
      <c r="H1793" s="113"/>
      <c r="I1793" s="76"/>
      <c r="J1793" s="76"/>
      <c r="K1793" s="76"/>
      <c r="L1793" s="76"/>
      <c r="M1793" s="76"/>
      <c r="N1793" s="76"/>
      <c r="O1793" s="113"/>
      <c r="P1793" s="114"/>
    </row>
    <row r="1794" spans="1:16" ht="15.75" x14ac:dyDescent="0.2">
      <c r="A1794" s="76"/>
      <c r="B1794" s="113"/>
      <c r="C1794" s="113"/>
      <c r="D1794" s="113"/>
      <c r="E1794" s="113"/>
      <c r="F1794" s="113"/>
      <c r="G1794" s="113"/>
      <c r="H1794" s="113"/>
      <c r="I1794" s="76"/>
      <c r="J1794" s="76"/>
      <c r="K1794" s="76"/>
      <c r="L1794" s="76"/>
      <c r="M1794" s="76"/>
      <c r="N1794" s="76"/>
      <c r="O1794" s="113"/>
      <c r="P1794" s="114"/>
    </row>
    <row r="1795" spans="1:16" ht="15.75" x14ac:dyDescent="0.2">
      <c r="A1795" s="76"/>
      <c r="B1795" s="113"/>
      <c r="C1795" s="113"/>
      <c r="D1795" s="113"/>
      <c r="E1795" s="113"/>
      <c r="F1795" s="113"/>
      <c r="G1795" s="113"/>
      <c r="H1795" s="113"/>
      <c r="I1795" s="76"/>
      <c r="J1795" s="76"/>
      <c r="K1795" s="76"/>
      <c r="L1795" s="76"/>
      <c r="M1795" s="1"/>
      <c r="N1795" s="1"/>
      <c r="O1795" s="3"/>
      <c r="P1795" s="114"/>
    </row>
    <row r="1796" spans="1:16" ht="15.75" x14ac:dyDescent="0.2">
      <c r="A1796" s="115"/>
      <c r="B1796" s="432" t="s">
        <v>29</v>
      </c>
      <c r="C1796" s="432"/>
      <c r="D1796" s="432"/>
      <c r="E1796" s="116"/>
      <c r="F1796" s="116"/>
      <c r="G1796" s="116"/>
      <c r="H1796" s="115"/>
      <c r="I1796" s="116" t="s">
        <v>30</v>
      </c>
      <c r="J1796" s="115"/>
      <c r="K1796" s="116"/>
      <c r="L1796" s="116"/>
      <c r="M1796" s="116"/>
      <c r="N1796" s="116" t="s">
        <v>31</v>
      </c>
      <c r="O1796" s="116"/>
      <c r="P1796" s="117"/>
    </row>
    <row r="1797" spans="1:16" ht="15.75" x14ac:dyDescent="0.2">
      <c r="A1797" s="116"/>
      <c r="B1797" s="427" t="s">
        <v>225</v>
      </c>
      <c r="C1797" s="427"/>
      <c r="D1797" s="427"/>
      <c r="E1797" s="76"/>
      <c r="F1797" s="76"/>
      <c r="G1797" s="76"/>
      <c r="H1797" s="115"/>
      <c r="I1797" s="76" t="s">
        <v>278</v>
      </c>
      <c r="J1797" s="115"/>
      <c r="K1797" s="76"/>
      <c r="L1797" s="76"/>
      <c r="M1797" s="76"/>
      <c r="N1797" s="76" t="s">
        <v>220</v>
      </c>
      <c r="O1797" s="76"/>
      <c r="P1797" s="117"/>
    </row>
    <row r="1798" spans="1:16" ht="15.75" x14ac:dyDescent="0.2">
      <c r="A1798" s="427" t="s">
        <v>223</v>
      </c>
      <c r="B1798" s="427"/>
      <c r="C1798" s="427"/>
      <c r="D1798" s="427"/>
      <c r="E1798" s="427"/>
      <c r="F1798" s="76"/>
      <c r="G1798" s="76"/>
      <c r="H1798" s="115"/>
      <c r="I1798" s="76" t="s">
        <v>240</v>
      </c>
      <c r="J1798" s="115"/>
      <c r="K1798" s="76"/>
      <c r="L1798" s="76"/>
      <c r="M1798" s="76"/>
      <c r="N1798" s="76" t="s">
        <v>124</v>
      </c>
      <c r="O1798" s="76"/>
      <c r="P1798" s="117"/>
    </row>
    <row r="1799" spans="1:16" x14ac:dyDescent="0.2">
      <c r="A1799"/>
      <c r="B1799"/>
      <c r="C1799"/>
      <c r="D1799"/>
      <c r="E1799"/>
      <c r="F1799"/>
      <c r="G1799"/>
      <c r="H1799"/>
      <c r="I1799"/>
      <c r="J1799"/>
      <c r="K1799"/>
      <c r="L1799"/>
      <c r="M1799"/>
      <c r="N1799"/>
      <c r="O1799"/>
      <c r="P1799"/>
    </row>
    <row r="1800" spans="1:16" x14ac:dyDescent="0.2">
      <c r="A1800" s="467" t="s">
        <v>259</v>
      </c>
      <c r="B1800" s="467"/>
      <c r="C1800" s="467"/>
      <c r="D1800" s="467"/>
      <c r="E1800" s="467"/>
      <c r="F1800"/>
      <c r="G1800"/>
      <c r="H1800"/>
      <c r="I1800"/>
      <c r="J1800"/>
      <c r="K1800"/>
      <c r="L1800"/>
      <c r="M1800"/>
      <c r="N1800"/>
      <c r="O1800"/>
      <c r="P1800"/>
    </row>
    <row r="1801" spans="1:16" x14ac:dyDescent="0.2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</row>
    <row r="1802" spans="1:16" x14ac:dyDescent="0.2">
      <c r="A1802"/>
      <c r="B1802"/>
      <c r="C1802"/>
      <c r="D1802"/>
      <c r="E1802"/>
      <c r="F1802"/>
      <c r="G1802"/>
      <c r="H1802"/>
      <c r="I1802"/>
      <c r="J1802"/>
      <c r="K1802"/>
      <c r="L1802"/>
      <c r="M1802"/>
      <c r="N1802"/>
      <c r="O1802"/>
      <c r="P1802"/>
    </row>
    <row r="1803" spans="1:16" x14ac:dyDescent="0.2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</row>
    <row r="1804" spans="1:16" x14ac:dyDescent="0.2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</row>
    <row r="1805" spans="1:16" x14ac:dyDescent="0.2">
      <c r="A1805"/>
      <c r="B1805"/>
      <c r="C1805"/>
      <c r="D1805"/>
      <c r="E1805"/>
      <c r="F1805"/>
      <c r="G1805"/>
      <c r="H1805"/>
      <c r="I1805"/>
      <c r="J1805"/>
      <c r="K1805"/>
      <c r="L1805"/>
      <c r="M1805"/>
      <c r="N1805"/>
      <c r="O1805"/>
      <c r="P1805"/>
    </row>
    <row r="1806" spans="1:16" x14ac:dyDescent="0.2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</row>
    <row r="1807" spans="1:16" ht="15.75" x14ac:dyDescent="0.2">
      <c r="A1807" s="427" t="s">
        <v>180</v>
      </c>
      <c r="B1807" s="427"/>
      <c r="C1807" s="427"/>
      <c r="D1807" s="427"/>
      <c r="E1807" s="427"/>
      <c r="F1807" s="427"/>
      <c r="G1807" s="427"/>
      <c r="H1807" s="427"/>
      <c r="I1807" s="427"/>
      <c r="J1807" s="427"/>
      <c r="K1807" s="427"/>
      <c r="L1807" s="427"/>
      <c r="M1807" s="427"/>
      <c r="N1807" s="427"/>
      <c r="O1807" s="427"/>
      <c r="P1807" s="427"/>
    </row>
    <row r="1808" spans="1:16" ht="15.75" x14ac:dyDescent="0.2">
      <c r="A1808" s="427" t="s">
        <v>1</v>
      </c>
      <c r="B1808" s="427"/>
      <c r="C1808" s="427"/>
      <c r="D1808" s="427"/>
      <c r="E1808" s="427"/>
      <c r="F1808" s="427"/>
      <c r="G1808" s="427"/>
      <c r="H1808" s="427"/>
      <c r="I1808" s="427"/>
      <c r="J1808" s="427"/>
      <c r="K1808" s="427"/>
      <c r="L1808" s="427"/>
      <c r="M1808" s="427"/>
      <c r="N1808" s="427"/>
      <c r="O1808" s="427"/>
      <c r="P1808" s="427"/>
    </row>
    <row r="1809" spans="1:16" ht="15.75" x14ac:dyDescent="0.2">
      <c r="A1809" s="427"/>
      <c r="B1809" s="427"/>
      <c r="C1809" s="427"/>
      <c r="D1809" s="427"/>
      <c r="E1809" s="427"/>
      <c r="F1809" s="427"/>
      <c r="G1809" s="427"/>
      <c r="H1809" s="427"/>
      <c r="I1809" s="427"/>
      <c r="J1809" s="427"/>
      <c r="K1809" s="427"/>
      <c r="L1809" s="427"/>
      <c r="M1809" s="427"/>
      <c r="N1809" s="427"/>
      <c r="O1809" s="427"/>
      <c r="P1809" s="427"/>
    </row>
    <row r="1810" spans="1:16" ht="15.75" x14ac:dyDescent="0.2">
      <c r="A1810" s="455" t="s">
        <v>321</v>
      </c>
      <c r="B1810" s="455"/>
      <c r="C1810" s="455"/>
      <c r="D1810" s="455"/>
      <c r="E1810" s="455"/>
      <c r="F1810" s="455"/>
      <c r="G1810" s="455"/>
      <c r="H1810" s="455"/>
      <c r="I1810" s="455"/>
      <c r="J1810" s="455"/>
      <c r="K1810" s="455"/>
      <c r="L1810" s="455"/>
      <c r="M1810" s="455"/>
      <c r="N1810" s="455"/>
      <c r="O1810" s="455"/>
      <c r="P1810" s="455"/>
    </row>
    <row r="1811" spans="1:16" ht="15.75" x14ac:dyDescent="0.2">
      <c r="A1811" s="77"/>
      <c r="B1811" s="77"/>
      <c r="C1811" s="77"/>
      <c r="D1811" s="77"/>
      <c r="E1811" s="77"/>
      <c r="F1811" s="77"/>
      <c r="G1811" s="77"/>
      <c r="H1811" s="77"/>
      <c r="I1811" s="77"/>
      <c r="J1811" s="77"/>
      <c r="K1811" s="77"/>
      <c r="L1811" s="77"/>
      <c r="M1811" s="77"/>
      <c r="N1811" s="77"/>
      <c r="O1811" s="77"/>
      <c r="P1811" s="77"/>
    </row>
    <row r="1812" spans="1:16" ht="16.5" thickBot="1" x14ac:dyDescent="0.25">
      <c r="A1812" s="77"/>
      <c r="B1812" s="77"/>
      <c r="C1812" s="77"/>
      <c r="D1812" s="77"/>
      <c r="E1812" s="77"/>
      <c r="F1812" s="77"/>
      <c r="G1812" s="77"/>
      <c r="H1812" s="77"/>
      <c r="I1812" s="77"/>
      <c r="J1812" s="77"/>
      <c r="K1812" s="77"/>
      <c r="L1812" s="77"/>
      <c r="M1812" s="77"/>
      <c r="N1812" s="77"/>
      <c r="O1812" s="77"/>
      <c r="P1812" s="77"/>
    </row>
    <row r="1813" spans="1:16" ht="16.5" thickBot="1" x14ac:dyDescent="0.25">
      <c r="A1813" s="78" t="s">
        <v>2</v>
      </c>
      <c r="B1813" s="449" t="s">
        <v>126</v>
      </c>
      <c r="C1813" s="450"/>
      <c r="D1813" s="79" t="s">
        <v>3</v>
      </c>
      <c r="E1813" s="449">
        <v>2019</v>
      </c>
      <c r="F1813" s="451"/>
      <c r="G1813" s="451"/>
      <c r="H1813" s="450"/>
      <c r="I1813" s="79" t="s">
        <v>4</v>
      </c>
      <c r="J1813" s="80" t="s">
        <v>229</v>
      </c>
      <c r="K1813" s="80"/>
      <c r="L1813" s="80"/>
      <c r="M1813" s="80" t="s">
        <v>5</v>
      </c>
      <c r="N1813" s="449" t="s">
        <v>233</v>
      </c>
      <c r="O1813" s="451"/>
      <c r="P1813" s="452"/>
    </row>
    <row r="1814" spans="1:16" ht="16.5" thickBot="1" x14ac:dyDescent="0.25">
      <c r="A1814" s="77"/>
      <c r="B1814" s="77"/>
      <c r="C1814" s="77"/>
      <c r="D1814" s="77"/>
      <c r="E1814" s="77"/>
      <c r="F1814" s="77"/>
      <c r="G1814" s="77"/>
      <c r="H1814" s="77"/>
      <c r="I1814" s="77"/>
      <c r="J1814" s="77"/>
      <c r="K1814" s="77"/>
      <c r="L1814" s="77"/>
      <c r="M1814" s="77"/>
      <c r="N1814" s="77"/>
      <c r="O1814" s="77"/>
      <c r="P1814" s="77"/>
    </row>
    <row r="1815" spans="1:16" ht="16.5" thickBot="1" x14ac:dyDescent="0.25">
      <c r="A1815" s="78" t="s">
        <v>6</v>
      </c>
      <c r="B1815" s="449" t="s">
        <v>182</v>
      </c>
      <c r="C1815" s="450"/>
      <c r="D1815" s="79" t="s">
        <v>7</v>
      </c>
      <c r="E1815" s="449" t="s">
        <v>214</v>
      </c>
      <c r="F1815" s="451"/>
      <c r="G1815" s="451"/>
      <c r="H1815" s="450"/>
      <c r="I1815" s="79" t="s">
        <v>8</v>
      </c>
      <c r="J1815" s="80">
        <v>15</v>
      </c>
      <c r="K1815" s="80"/>
      <c r="L1815" s="80"/>
      <c r="M1815" s="80" t="s">
        <v>9</v>
      </c>
      <c r="N1815" s="80"/>
      <c r="O1815" s="196"/>
      <c r="P1815" s="197">
        <v>50</v>
      </c>
    </row>
    <row r="1816" spans="1:16" ht="16.5" thickBot="1" x14ac:dyDescent="0.25">
      <c r="A1816" s="77"/>
      <c r="B1816" s="77"/>
      <c r="C1816" s="77"/>
      <c r="D1816" s="77"/>
      <c r="E1816" s="77"/>
      <c r="F1816" s="77"/>
      <c r="G1816" s="77"/>
      <c r="H1816" s="77"/>
      <c r="I1816" s="77"/>
      <c r="J1816" s="77"/>
      <c r="K1816" s="77"/>
      <c r="L1816" s="77"/>
      <c r="M1816" s="77"/>
      <c r="N1816" s="77"/>
      <c r="O1816" s="77"/>
      <c r="P1816" s="77"/>
    </row>
    <row r="1817" spans="1:16" ht="16.5" thickBot="1" x14ac:dyDescent="0.25">
      <c r="A1817" s="453" t="s">
        <v>10</v>
      </c>
      <c r="B1817" s="454"/>
      <c r="C1817" s="449" t="s">
        <v>181</v>
      </c>
      <c r="D1817" s="451"/>
      <c r="E1817" s="451"/>
      <c r="F1817" s="451"/>
      <c r="G1817" s="451"/>
      <c r="H1817" s="451"/>
      <c r="I1817" s="451"/>
      <c r="J1817" s="451"/>
      <c r="K1817" s="451"/>
      <c r="L1817" s="451"/>
      <c r="M1817" s="451"/>
      <c r="N1817" s="451"/>
      <c r="O1817" s="451"/>
      <c r="P1817" s="452"/>
    </row>
    <row r="1818" spans="1:16" ht="16.5" thickBot="1" x14ac:dyDescent="0.25">
      <c r="A1818" s="77"/>
      <c r="B1818" s="77"/>
      <c r="C1818" s="77"/>
      <c r="D1818" s="77"/>
      <c r="E1818" s="77"/>
      <c r="F1818" s="77"/>
      <c r="G1818" s="77"/>
      <c r="H1818" s="77"/>
      <c r="I1818" s="77"/>
      <c r="J1818" s="77"/>
      <c r="K1818" s="77"/>
      <c r="L1818" s="77"/>
      <c r="M1818" s="77"/>
      <c r="N1818" s="77"/>
      <c r="O1818" s="77"/>
      <c r="P1818" s="77"/>
    </row>
    <row r="1819" spans="1:16" ht="16.5" thickBot="1" x14ac:dyDescent="0.25">
      <c r="A1819" s="453" t="s">
        <v>11</v>
      </c>
      <c r="B1819" s="454"/>
      <c r="C1819" s="449" t="s">
        <v>234</v>
      </c>
      <c r="D1819" s="451"/>
      <c r="E1819" s="451"/>
      <c r="F1819" s="451"/>
      <c r="G1819" s="451"/>
      <c r="H1819" s="451"/>
      <c r="I1819" s="451"/>
      <c r="J1819" s="451"/>
      <c r="K1819" s="451"/>
      <c r="L1819" s="451"/>
      <c r="M1819" s="451"/>
      <c r="N1819" s="451"/>
      <c r="O1819" s="451"/>
      <c r="P1819" s="452"/>
    </row>
    <row r="1820" spans="1:16" ht="16.5" thickBot="1" x14ac:dyDescent="0.25">
      <c r="A1820" s="81"/>
      <c r="B1820" s="81"/>
      <c r="C1820" s="81"/>
      <c r="D1820" s="81"/>
      <c r="E1820" s="81"/>
      <c r="F1820" s="81"/>
      <c r="G1820" s="81"/>
      <c r="H1820" s="81"/>
      <c r="I1820" s="81"/>
      <c r="J1820" s="81"/>
      <c r="K1820" s="81"/>
      <c r="L1820" s="81"/>
      <c r="M1820" s="81"/>
      <c r="N1820" s="81"/>
      <c r="O1820" s="81"/>
      <c r="P1820" s="81"/>
    </row>
    <row r="1821" spans="1:16" ht="16.5" thickBot="1" x14ac:dyDescent="0.25">
      <c r="A1821" s="441" t="s">
        <v>12</v>
      </c>
      <c r="B1821" s="443" t="s">
        <v>13</v>
      </c>
      <c r="C1821" s="434"/>
      <c r="D1821" s="444" t="s">
        <v>255</v>
      </c>
      <c r="E1821" s="446" t="s">
        <v>15</v>
      </c>
      <c r="F1821" s="447"/>
      <c r="G1821" s="447"/>
      <c r="H1821" s="447"/>
      <c r="I1821" s="448"/>
      <c r="J1821" s="444" t="s">
        <v>16</v>
      </c>
      <c r="K1821" s="444" t="s">
        <v>17</v>
      </c>
      <c r="L1821" s="446" t="s">
        <v>18</v>
      </c>
      <c r="M1821" s="447"/>
      <c r="N1821" s="448"/>
      <c r="O1821" s="435" t="s">
        <v>115</v>
      </c>
      <c r="P1821" s="436"/>
    </row>
    <row r="1822" spans="1:16" ht="32.25" thickBot="1" x14ac:dyDescent="0.25">
      <c r="A1822" s="442"/>
      <c r="B1822" s="82" t="s">
        <v>19</v>
      </c>
      <c r="C1822" s="83" t="s">
        <v>20</v>
      </c>
      <c r="D1822" s="445"/>
      <c r="E1822" s="84" t="s">
        <v>21</v>
      </c>
      <c r="F1822" s="84" t="s">
        <v>22</v>
      </c>
      <c r="G1822" s="85" t="s">
        <v>23</v>
      </c>
      <c r="H1822" s="119" t="s">
        <v>24</v>
      </c>
      <c r="I1822" s="86" t="s">
        <v>25</v>
      </c>
      <c r="J1822" s="445"/>
      <c r="K1822" s="445"/>
      <c r="L1822" s="194" t="s">
        <v>258</v>
      </c>
      <c r="M1822" s="85" t="s">
        <v>256</v>
      </c>
      <c r="N1822" s="83" t="s">
        <v>257</v>
      </c>
      <c r="O1822" s="437"/>
      <c r="P1822" s="438"/>
    </row>
    <row r="1823" spans="1:16" ht="15.75" x14ac:dyDescent="0.2">
      <c r="A1823" s="170">
        <v>45777</v>
      </c>
      <c r="B1823" s="172"/>
      <c r="C1823" s="172">
        <v>247873</v>
      </c>
      <c r="D1823" s="160">
        <f t="shared" ref="D1823:D1828" si="5">+C1823-B1823</f>
        <v>247873</v>
      </c>
      <c r="E1823" s="96"/>
      <c r="F1823" s="96"/>
      <c r="G1823" s="166"/>
      <c r="H1823" s="169"/>
      <c r="I1823" s="175"/>
      <c r="J1823" s="162"/>
      <c r="K1823" s="99"/>
      <c r="L1823" s="191"/>
      <c r="M1823" s="94"/>
      <c r="N1823" s="100"/>
      <c r="O1823" s="428"/>
      <c r="P1823" s="429"/>
    </row>
    <row r="1824" spans="1:16" ht="15.75" x14ac:dyDescent="0.2">
      <c r="A1824" s="170">
        <v>45779</v>
      </c>
      <c r="B1824" s="172">
        <v>247873</v>
      </c>
      <c r="C1824" s="172">
        <v>248404</v>
      </c>
      <c r="D1824" s="160">
        <f t="shared" si="5"/>
        <v>531</v>
      </c>
      <c r="E1824" s="96" t="s">
        <v>459</v>
      </c>
      <c r="F1824" s="96" t="s">
        <v>444</v>
      </c>
      <c r="G1824" s="166">
        <v>20.876799999999999</v>
      </c>
      <c r="H1824" s="169">
        <v>23.95</v>
      </c>
      <c r="I1824" s="175">
        <f>G1824*H1824</f>
        <v>499.99935999999997</v>
      </c>
      <c r="J1824" s="162">
        <f t="shared" ref="J1824:J1829" si="6">D1824/G1824</f>
        <v>25.434932556713672</v>
      </c>
      <c r="K1824" s="99">
        <v>45779</v>
      </c>
      <c r="L1824" s="191" t="s">
        <v>262</v>
      </c>
      <c r="M1824" s="94" t="s">
        <v>392</v>
      </c>
      <c r="N1824" s="100" t="s">
        <v>395</v>
      </c>
      <c r="O1824" s="428" t="s">
        <v>237</v>
      </c>
      <c r="P1824" s="429"/>
    </row>
    <row r="1825" spans="1:16" ht="15.75" x14ac:dyDescent="0.2">
      <c r="A1825" s="170">
        <v>45783</v>
      </c>
      <c r="B1825" s="172">
        <v>248404</v>
      </c>
      <c r="C1825" s="172">
        <v>248460</v>
      </c>
      <c r="D1825" s="160">
        <f t="shared" si="5"/>
        <v>56</v>
      </c>
      <c r="E1825" s="96" t="s">
        <v>460</v>
      </c>
      <c r="F1825" s="96" t="s">
        <v>446</v>
      </c>
      <c r="G1825" s="166">
        <v>20.885999999999999</v>
      </c>
      <c r="H1825" s="169">
        <v>23.95</v>
      </c>
      <c r="I1825" s="175">
        <f>G1825*H1825</f>
        <v>500.21969999999999</v>
      </c>
      <c r="J1825" s="162">
        <f t="shared" si="6"/>
        <v>2.6812218711098343</v>
      </c>
      <c r="K1825" s="99">
        <v>45783</v>
      </c>
      <c r="L1825" s="191" t="s">
        <v>262</v>
      </c>
      <c r="M1825" s="94" t="s">
        <v>392</v>
      </c>
      <c r="N1825" s="100" t="s">
        <v>224</v>
      </c>
      <c r="O1825" s="428" t="s">
        <v>270</v>
      </c>
      <c r="P1825" s="429"/>
    </row>
    <row r="1826" spans="1:16" ht="15.75" x14ac:dyDescent="0.2">
      <c r="A1826" s="165">
        <v>45785</v>
      </c>
      <c r="B1826" s="166">
        <v>248460</v>
      </c>
      <c r="C1826" s="166">
        <v>248876</v>
      </c>
      <c r="D1826" s="160">
        <f t="shared" si="5"/>
        <v>416</v>
      </c>
      <c r="E1826" s="96" t="s">
        <v>461</v>
      </c>
      <c r="F1826" s="96" t="s">
        <v>462</v>
      </c>
      <c r="G1826" s="166">
        <v>33.684199999999997</v>
      </c>
      <c r="H1826" s="169">
        <v>23.75</v>
      </c>
      <c r="I1826" s="175">
        <f>G1826*H1826</f>
        <v>799.99974999999995</v>
      </c>
      <c r="J1826" s="162">
        <f t="shared" si="6"/>
        <v>12.350003859376207</v>
      </c>
      <c r="K1826" s="99">
        <v>45785</v>
      </c>
      <c r="L1826" s="191" t="s">
        <v>262</v>
      </c>
      <c r="M1826" s="94" t="s">
        <v>392</v>
      </c>
      <c r="N1826" s="100" t="s">
        <v>395</v>
      </c>
      <c r="O1826" s="428" t="s">
        <v>463</v>
      </c>
      <c r="P1826" s="429"/>
    </row>
    <row r="1827" spans="1:16" ht="15.75" x14ac:dyDescent="0.2">
      <c r="A1827" s="165">
        <v>45786</v>
      </c>
      <c r="B1827" s="166">
        <v>248876</v>
      </c>
      <c r="C1827" s="166">
        <v>249284</v>
      </c>
      <c r="D1827" s="160">
        <f t="shared" si="5"/>
        <v>408</v>
      </c>
      <c r="E1827" s="96" t="s">
        <v>464</v>
      </c>
      <c r="F1827" s="96" t="s">
        <v>453</v>
      </c>
      <c r="G1827" s="166">
        <v>29.094799999999999</v>
      </c>
      <c r="H1827" s="169">
        <v>23.83</v>
      </c>
      <c r="I1827" s="175">
        <f>G1827*H1827</f>
        <v>693.32908399999997</v>
      </c>
      <c r="J1827" s="162">
        <f t="shared" si="6"/>
        <v>14.023124407110549</v>
      </c>
      <c r="K1827" s="99">
        <v>45786</v>
      </c>
      <c r="L1827" s="191" t="s">
        <v>262</v>
      </c>
      <c r="M1827" s="94" t="s">
        <v>392</v>
      </c>
      <c r="N1827" s="100" t="s">
        <v>224</v>
      </c>
      <c r="O1827" s="439" t="s">
        <v>275</v>
      </c>
      <c r="P1827" s="440"/>
    </row>
    <row r="1828" spans="1:16" ht="16.5" thickBot="1" x14ac:dyDescent="0.25">
      <c r="A1828" s="93"/>
      <c r="B1828" s="166"/>
      <c r="C1828" s="166"/>
      <c r="D1828" s="160">
        <f t="shared" si="5"/>
        <v>0</v>
      </c>
      <c r="E1828" s="96"/>
      <c r="F1828" s="96"/>
      <c r="G1828" s="96"/>
      <c r="H1828" s="97"/>
      <c r="I1828" s="91">
        <f>G1828*H1828</f>
        <v>0</v>
      </c>
      <c r="J1828" s="98" t="e">
        <f t="shared" si="6"/>
        <v>#DIV/0!</v>
      </c>
      <c r="K1828" s="99"/>
      <c r="L1828" s="192"/>
      <c r="M1828" s="184"/>
      <c r="N1828" s="101"/>
      <c r="O1828" s="468"/>
      <c r="P1828" s="469"/>
    </row>
    <row r="1829" spans="1:16" ht="16.5" thickBot="1" x14ac:dyDescent="0.25">
      <c r="A1829" s="308" t="s">
        <v>28</v>
      </c>
      <c r="B1829" s="104"/>
      <c r="C1829" s="105"/>
      <c r="D1829" s="106">
        <f>SUM(D1823:D1828)</f>
        <v>249284</v>
      </c>
      <c r="E1829" s="107"/>
      <c r="F1829" s="107"/>
      <c r="G1829" s="118">
        <f>SUM(G1823:G1828)</f>
        <v>104.54179999999999</v>
      </c>
      <c r="H1829" s="105"/>
      <c r="I1829" s="118">
        <f>SUM(I1823:I1828)</f>
        <v>2493.5478939999998</v>
      </c>
      <c r="J1829" s="109">
        <f t="shared" si="6"/>
        <v>2384.5390073635617</v>
      </c>
      <c r="K1829" s="110"/>
      <c r="L1829" s="193"/>
      <c r="M1829" s="111"/>
      <c r="N1829" s="112"/>
      <c r="O1829" s="430"/>
      <c r="P1829" s="431"/>
    </row>
    <row r="1830" spans="1:16" ht="15.75" x14ac:dyDescent="0.2">
      <c r="A1830" s="76"/>
      <c r="B1830" s="113"/>
      <c r="C1830" s="113"/>
      <c r="D1830" s="113"/>
      <c r="E1830" s="113"/>
      <c r="F1830" s="113"/>
      <c r="G1830" s="113"/>
      <c r="H1830" s="113"/>
      <c r="I1830" s="76"/>
      <c r="J1830" s="76"/>
      <c r="K1830" s="76"/>
      <c r="L1830" s="76"/>
      <c r="M1830" s="76"/>
      <c r="N1830" s="76"/>
      <c r="O1830" s="113"/>
      <c r="P1830" s="114"/>
    </row>
    <row r="1831" spans="1:16" ht="15.75" x14ac:dyDescent="0.2">
      <c r="A1831" s="76"/>
      <c r="B1831" s="113"/>
      <c r="C1831" s="113"/>
      <c r="D1831" s="113"/>
      <c r="E1831" s="113"/>
      <c r="F1831" s="113"/>
      <c r="G1831" s="113"/>
      <c r="H1831" s="113"/>
      <c r="I1831" s="76"/>
      <c r="J1831" s="76"/>
      <c r="K1831" s="76"/>
      <c r="L1831" s="76"/>
      <c r="M1831" s="76"/>
      <c r="N1831" s="76"/>
      <c r="O1831" s="113"/>
      <c r="P1831" s="114"/>
    </row>
    <row r="1832" spans="1:16" ht="15.75" x14ac:dyDescent="0.2">
      <c r="A1832" s="76"/>
      <c r="B1832" s="113"/>
      <c r="C1832" s="113"/>
      <c r="D1832" s="113"/>
      <c r="E1832" s="113"/>
      <c r="F1832" s="113"/>
      <c r="G1832" s="113"/>
      <c r="H1832" s="113"/>
      <c r="I1832" s="76"/>
      <c r="J1832" s="76"/>
      <c r="K1832" s="76"/>
      <c r="L1832" s="76"/>
      <c r="M1832" s="1"/>
      <c r="N1832" s="1"/>
      <c r="O1832" s="3"/>
      <c r="P1832" s="114"/>
    </row>
    <row r="1833" spans="1:16" ht="15.75" x14ac:dyDescent="0.2">
      <c r="A1833" s="115"/>
      <c r="B1833" s="432" t="s">
        <v>29</v>
      </c>
      <c r="C1833" s="432"/>
      <c r="D1833" s="432"/>
      <c r="E1833" s="116"/>
      <c r="F1833" s="116"/>
      <c r="G1833" s="116"/>
      <c r="H1833" s="115"/>
      <c r="I1833" s="116" t="s">
        <v>30</v>
      </c>
      <c r="J1833" s="115"/>
      <c r="K1833" s="116"/>
      <c r="L1833" s="116"/>
      <c r="M1833" s="116"/>
      <c r="N1833" s="116" t="s">
        <v>31</v>
      </c>
      <c r="O1833" s="116"/>
      <c r="P1833" s="117"/>
    </row>
    <row r="1834" spans="1:16" ht="15.75" x14ac:dyDescent="0.2">
      <c r="A1834" s="116"/>
      <c r="B1834" s="427" t="s">
        <v>225</v>
      </c>
      <c r="C1834" s="427"/>
      <c r="D1834" s="427"/>
      <c r="E1834" s="76"/>
      <c r="F1834" s="76"/>
      <c r="G1834" s="76"/>
      <c r="H1834" s="115"/>
      <c r="I1834" s="76" t="s">
        <v>278</v>
      </c>
      <c r="J1834" s="115"/>
      <c r="K1834" s="76"/>
      <c r="L1834" s="76"/>
      <c r="M1834" s="76"/>
      <c r="N1834" s="76" t="s">
        <v>220</v>
      </c>
      <c r="O1834" s="76"/>
      <c r="P1834" s="117"/>
    </row>
    <row r="1835" spans="1:16" ht="15.75" x14ac:dyDescent="0.2">
      <c r="A1835" s="427" t="s">
        <v>223</v>
      </c>
      <c r="B1835" s="427"/>
      <c r="C1835" s="427"/>
      <c r="D1835" s="427"/>
      <c r="E1835" s="427"/>
      <c r="F1835" s="76"/>
      <c r="G1835" s="76"/>
      <c r="H1835" s="115"/>
      <c r="I1835" s="76" t="s">
        <v>240</v>
      </c>
      <c r="J1835" s="115"/>
      <c r="K1835" s="76"/>
      <c r="L1835" s="76"/>
      <c r="M1835" s="76"/>
      <c r="N1835" s="76" t="s">
        <v>124</v>
      </c>
      <c r="O1835" s="76"/>
      <c r="P1835" s="117"/>
    </row>
    <row r="1836" spans="1:16" x14ac:dyDescent="0.2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</row>
    <row r="1837" spans="1:16" x14ac:dyDescent="0.2">
      <c r="A1837" s="467" t="s">
        <v>259</v>
      </c>
      <c r="B1837" s="467"/>
      <c r="C1837" s="467"/>
      <c r="D1837" s="467"/>
      <c r="E1837" s="467"/>
      <c r="F1837"/>
      <c r="G1837"/>
      <c r="H1837"/>
      <c r="I1837"/>
      <c r="J1837"/>
      <c r="K1837"/>
      <c r="L1837"/>
      <c r="M1837"/>
      <c r="N1837"/>
      <c r="O1837"/>
      <c r="P1837"/>
    </row>
    <row r="1838" spans="1:16" x14ac:dyDescent="0.2">
      <c r="A1838"/>
      <c r="B1838"/>
      <c r="C1838"/>
      <c r="D1838"/>
      <c r="E1838"/>
      <c r="F1838"/>
      <c r="G1838"/>
      <c r="H1838"/>
      <c r="I1838"/>
      <c r="J1838"/>
      <c r="K1838"/>
      <c r="L1838"/>
      <c r="M1838"/>
      <c r="N1838"/>
      <c r="O1838"/>
      <c r="P1838"/>
    </row>
    <row r="1839" spans="1:16" x14ac:dyDescent="0.2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</row>
    <row r="1840" spans="1:16" x14ac:dyDescent="0.2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</row>
    <row r="1841" spans="1:16" x14ac:dyDescent="0.2">
      <c r="A1841"/>
      <c r="B1841"/>
      <c r="C1841"/>
      <c r="D1841"/>
      <c r="E1841"/>
      <c r="F1841"/>
      <c r="G1841"/>
      <c r="H1841"/>
      <c r="I1841"/>
      <c r="J1841"/>
      <c r="K1841"/>
      <c r="L1841"/>
      <c r="M1841"/>
      <c r="N1841"/>
      <c r="O1841"/>
      <c r="P1841"/>
    </row>
    <row r="1842" spans="1:16" x14ac:dyDescent="0.2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</row>
    <row r="1843" spans="1:16" x14ac:dyDescent="0.2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</row>
    <row r="1844" spans="1:16" x14ac:dyDescent="0.2">
      <c r="A1844"/>
      <c r="B1844"/>
      <c r="C1844"/>
      <c r="D1844"/>
      <c r="E1844"/>
      <c r="F1844"/>
      <c r="G1844"/>
      <c r="H1844"/>
      <c r="I1844"/>
      <c r="J1844"/>
      <c r="K1844"/>
      <c r="L1844"/>
      <c r="M1844"/>
      <c r="N1844"/>
      <c r="O1844"/>
      <c r="P1844"/>
    </row>
    <row r="1845" spans="1:16" ht="15.75" x14ac:dyDescent="0.2">
      <c r="A1845" s="427" t="s">
        <v>180</v>
      </c>
      <c r="B1845" s="427"/>
      <c r="C1845" s="427"/>
      <c r="D1845" s="427"/>
      <c r="E1845" s="427"/>
      <c r="F1845" s="427"/>
      <c r="G1845" s="427"/>
      <c r="H1845" s="427"/>
      <c r="I1845" s="427"/>
      <c r="J1845" s="427"/>
      <c r="K1845" s="427"/>
      <c r="L1845" s="427"/>
      <c r="M1845" s="427"/>
      <c r="N1845" s="427"/>
      <c r="O1845" s="427"/>
      <c r="P1845" s="427"/>
    </row>
    <row r="1846" spans="1:16" ht="15.75" x14ac:dyDescent="0.2">
      <c r="A1846" s="427" t="s">
        <v>1</v>
      </c>
      <c r="B1846" s="427"/>
      <c r="C1846" s="427"/>
      <c r="D1846" s="427"/>
      <c r="E1846" s="427"/>
      <c r="F1846" s="427"/>
      <c r="G1846" s="427"/>
      <c r="H1846" s="427"/>
      <c r="I1846" s="427"/>
      <c r="J1846" s="427"/>
      <c r="K1846" s="427"/>
      <c r="L1846" s="427"/>
      <c r="M1846" s="427"/>
      <c r="N1846" s="427"/>
      <c r="O1846" s="427"/>
      <c r="P1846" s="427"/>
    </row>
    <row r="1847" spans="1:16" ht="15.75" x14ac:dyDescent="0.2">
      <c r="A1847" s="427"/>
      <c r="B1847" s="427"/>
      <c r="C1847" s="427"/>
      <c r="D1847" s="427"/>
      <c r="E1847" s="427"/>
      <c r="F1847" s="427"/>
      <c r="G1847" s="427"/>
      <c r="H1847" s="427"/>
      <c r="I1847" s="427"/>
      <c r="J1847" s="427"/>
      <c r="K1847" s="427"/>
      <c r="L1847" s="427"/>
      <c r="M1847" s="427"/>
      <c r="N1847" s="427"/>
      <c r="O1847" s="427"/>
      <c r="P1847" s="427"/>
    </row>
    <row r="1848" spans="1:16" ht="15.75" x14ac:dyDescent="0.2">
      <c r="A1848" s="455" t="s">
        <v>321</v>
      </c>
      <c r="B1848" s="455"/>
      <c r="C1848" s="455"/>
      <c r="D1848" s="455"/>
      <c r="E1848" s="455"/>
      <c r="F1848" s="455"/>
      <c r="G1848" s="455"/>
      <c r="H1848" s="455"/>
      <c r="I1848" s="455"/>
      <c r="J1848" s="455"/>
      <c r="K1848" s="455"/>
      <c r="L1848" s="455"/>
      <c r="M1848" s="455"/>
      <c r="N1848" s="455"/>
      <c r="O1848" s="455"/>
      <c r="P1848" s="455"/>
    </row>
    <row r="1849" spans="1:16" ht="15.75" x14ac:dyDescent="0.2">
      <c r="A1849" s="77"/>
      <c r="B1849" s="77"/>
      <c r="C1849" s="77"/>
      <c r="D1849" s="77"/>
      <c r="E1849" s="77"/>
      <c r="F1849" s="77"/>
      <c r="G1849" s="77"/>
      <c r="H1849" s="77"/>
      <c r="I1849" s="77"/>
      <c r="J1849" s="77"/>
      <c r="K1849" s="77"/>
      <c r="L1849" s="77"/>
      <c r="M1849" s="77"/>
      <c r="N1849" s="77"/>
      <c r="O1849" s="77"/>
      <c r="P1849" s="77"/>
    </row>
    <row r="1850" spans="1:16" ht="16.5" thickBot="1" x14ac:dyDescent="0.25">
      <c r="A1850" s="77"/>
      <c r="B1850" s="77"/>
      <c r="C1850" s="77"/>
      <c r="D1850" s="77"/>
      <c r="E1850" s="77"/>
      <c r="F1850" s="77"/>
      <c r="G1850" s="77"/>
      <c r="H1850" s="77"/>
      <c r="I1850" s="77"/>
      <c r="J1850" s="77"/>
      <c r="K1850" s="77"/>
      <c r="L1850" s="77"/>
      <c r="M1850" s="77"/>
      <c r="N1850" s="77"/>
      <c r="O1850" s="77"/>
      <c r="P1850" s="77"/>
    </row>
    <row r="1851" spans="1:16" ht="16.5" thickBot="1" x14ac:dyDescent="0.25">
      <c r="A1851" s="78" t="s">
        <v>2</v>
      </c>
      <c r="B1851" s="449" t="s">
        <v>126</v>
      </c>
      <c r="C1851" s="450"/>
      <c r="D1851" s="79" t="s">
        <v>3</v>
      </c>
      <c r="E1851" s="449">
        <v>2019</v>
      </c>
      <c r="F1851" s="451"/>
      <c r="G1851" s="451"/>
      <c r="H1851" s="450"/>
      <c r="I1851" s="79" t="s">
        <v>4</v>
      </c>
      <c r="J1851" s="80" t="s">
        <v>229</v>
      </c>
      <c r="K1851" s="80"/>
      <c r="L1851" s="80"/>
      <c r="M1851" s="80" t="s">
        <v>5</v>
      </c>
      <c r="N1851" s="449" t="s">
        <v>233</v>
      </c>
      <c r="O1851" s="451"/>
      <c r="P1851" s="452"/>
    </row>
    <row r="1852" spans="1:16" ht="16.5" thickBot="1" x14ac:dyDescent="0.25">
      <c r="A1852" s="77"/>
      <c r="B1852" s="77"/>
      <c r="C1852" s="77"/>
      <c r="D1852" s="77"/>
      <c r="E1852" s="77"/>
      <c r="F1852" s="77"/>
      <c r="G1852" s="77"/>
      <c r="H1852" s="77"/>
      <c r="I1852" s="77"/>
      <c r="J1852" s="77"/>
      <c r="K1852" s="77"/>
      <c r="L1852" s="77"/>
      <c r="M1852" s="77"/>
      <c r="N1852" s="77"/>
      <c r="O1852" s="77"/>
      <c r="P1852" s="77"/>
    </row>
    <row r="1853" spans="1:16" ht="16.5" thickBot="1" x14ac:dyDescent="0.25">
      <c r="A1853" s="78" t="s">
        <v>6</v>
      </c>
      <c r="B1853" s="449" t="s">
        <v>182</v>
      </c>
      <c r="C1853" s="450"/>
      <c r="D1853" s="79" t="s">
        <v>7</v>
      </c>
      <c r="E1853" s="449" t="s">
        <v>214</v>
      </c>
      <c r="F1853" s="451"/>
      <c r="G1853" s="451"/>
      <c r="H1853" s="450"/>
      <c r="I1853" s="79" t="s">
        <v>8</v>
      </c>
      <c r="J1853" s="80">
        <v>15</v>
      </c>
      <c r="K1853" s="80"/>
      <c r="L1853" s="80"/>
      <c r="M1853" s="80" t="s">
        <v>9</v>
      </c>
      <c r="N1853" s="80"/>
      <c r="O1853" s="196"/>
      <c r="P1853" s="197">
        <v>50</v>
      </c>
    </row>
    <row r="1854" spans="1:16" ht="16.5" thickBot="1" x14ac:dyDescent="0.25">
      <c r="A1854" s="77"/>
      <c r="B1854" s="77"/>
      <c r="C1854" s="77"/>
      <c r="D1854" s="77"/>
      <c r="E1854" s="77"/>
      <c r="F1854" s="77"/>
      <c r="G1854" s="77"/>
      <c r="H1854" s="77"/>
      <c r="I1854" s="77"/>
      <c r="J1854" s="77"/>
      <c r="K1854" s="77"/>
      <c r="L1854" s="77"/>
      <c r="M1854" s="77"/>
      <c r="N1854" s="77"/>
      <c r="O1854" s="77"/>
      <c r="P1854" s="77"/>
    </row>
    <row r="1855" spans="1:16" ht="16.5" thickBot="1" x14ac:dyDescent="0.25">
      <c r="A1855" s="453" t="s">
        <v>10</v>
      </c>
      <c r="B1855" s="454"/>
      <c r="C1855" s="449" t="s">
        <v>181</v>
      </c>
      <c r="D1855" s="451"/>
      <c r="E1855" s="451"/>
      <c r="F1855" s="451"/>
      <c r="G1855" s="451"/>
      <c r="H1855" s="451"/>
      <c r="I1855" s="451"/>
      <c r="J1855" s="451"/>
      <c r="K1855" s="451"/>
      <c r="L1855" s="451"/>
      <c r="M1855" s="451"/>
      <c r="N1855" s="451"/>
      <c r="O1855" s="451"/>
      <c r="P1855" s="452"/>
    </row>
    <row r="1856" spans="1:16" ht="16.5" thickBot="1" x14ac:dyDescent="0.25">
      <c r="A1856" s="77"/>
      <c r="B1856" s="77"/>
      <c r="C1856" s="77"/>
      <c r="D1856" s="77"/>
      <c r="E1856" s="77"/>
      <c r="F1856" s="77"/>
      <c r="G1856" s="77"/>
      <c r="H1856" s="77"/>
      <c r="I1856" s="77"/>
      <c r="J1856" s="77"/>
      <c r="K1856" s="77"/>
      <c r="L1856" s="77"/>
      <c r="M1856" s="77"/>
      <c r="N1856" s="77"/>
      <c r="O1856" s="77"/>
      <c r="P1856" s="77"/>
    </row>
    <row r="1857" spans="1:16" ht="16.5" thickBot="1" x14ac:dyDescent="0.25">
      <c r="A1857" s="453" t="s">
        <v>11</v>
      </c>
      <c r="B1857" s="454"/>
      <c r="C1857" s="449" t="s">
        <v>234</v>
      </c>
      <c r="D1857" s="451"/>
      <c r="E1857" s="451"/>
      <c r="F1857" s="451"/>
      <c r="G1857" s="451"/>
      <c r="H1857" s="451"/>
      <c r="I1857" s="451"/>
      <c r="J1857" s="451"/>
      <c r="K1857" s="451"/>
      <c r="L1857" s="451"/>
      <c r="M1857" s="451"/>
      <c r="N1857" s="451"/>
      <c r="O1857" s="451"/>
      <c r="P1857" s="452"/>
    </row>
    <row r="1858" spans="1:16" ht="16.5" thickBot="1" x14ac:dyDescent="0.25">
      <c r="A1858" s="81"/>
      <c r="B1858" s="81"/>
      <c r="C1858" s="81"/>
      <c r="D1858" s="81"/>
      <c r="E1858" s="81"/>
      <c r="F1858" s="81"/>
      <c r="G1858" s="81"/>
      <c r="H1858" s="81"/>
      <c r="I1858" s="81"/>
      <c r="J1858" s="81"/>
      <c r="K1858" s="81"/>
      <c r="L1858" s="81"/>
      <c r="M1858" s="81"/>
      <c r="N1858" s="81"/>
      <c r="O1858" s="81"/>
      <c r="P1858" s="81"/>
    </row>
    <row r="1859" spans="1:16" ht="16.5" thickBot="1" x14ac:dyDescent="0.25">
      <c r="A1859" s="441" t="s">
        <v>12</v>
      </c>
      <c r="B1859" s="443" t="s">
        <v>13</v>
      </c>
      <c r="C1859" s="434"/>
      <c r="D1859" s="444" t="s">
        <v>255</v>
      </c>
      <c r="E1859" s="446" t="s">
        <v>15</v>
      </c>
      <c r="F1859" s="447"/>
      <c r="G1859" s="447"/>
      <c r="H1859" s="447"/>
      <c r="I1859" s="448"/>
      <c r="J1859" s="444" t="s">
        <v>16</v>
      </c>
      <c r="K1859" s="444" t="s">
        <v>17</v>
      </c>
      <c r="L1859" s="446" t="s">
        <v>18</v>
      </c>
      <c r="M1859" s="447"/>
      <c r="N1859" s="448"/>
      <c r="O1859" s="435" t="s">
        <v>115</v>
      </c>
      <c r="P1859" s="436"/>
    </row>
    <row r="1860" spans="1:16" ht="32.25" thickBot="1" x14ac:dyDescent="0.25">
      <c r="A1860" s="442"/>
      <c r="B1860" s="82" t="s">
        <v>19</v>
      </c>
      <c r="C1860" s="83" t="s">
        <v>20</v>
      </c>
      <c r="D1860" s="445"/>
      <c r="E1860" s="84" t="s">
        <v>21</v>
      </c>
      <c r="F1860" s="84" t="s">
        <v>22</v>
      </c>
      <c r="G1860" s="85" t="s">
        <v>23</v>
      </c>
      <c r="H1860" s="119" t="s">
        <v>24</v>
      </c>
      <c r="I1860" s="86" t="s">
        <v>25</v>
      </c>
      <c r="J1860" s="445"/>
      <c r="K1860" s="445"/>
      <c r="L1860" s="194" t="s">
        <v>258</v>
      </c>
      <c r="M1860" s="85" t="s">
        <v>256</v>
      </c>
      <c r="N1860" s="83" t="s">
        <v>257</v>
      </c>
      <c r="O1860" s="437"/>
      <c r="P1860" s="438"/>
    </row>
    <row r="1861" spans="1:16" ht="15.75" x14ac:dyDescent="0.2">
      <c r="A1861" s="165">
        <v>45786</v>
      </c>
      <c r="B1861" s="166"/>
      <c r="C1861" s="166">
        <v>249284</v>
      </c>
      <c r="D1861" s="160"/>
      <c r="E1861" s="96"/>
      <c r="F1861" s="96"/>
      <c r="G1861" s="166"/>
      <c r="H1861" s="169"/>
      <c r="I1861" s="175"/>
      <c r="J1861" s="162"/>
      <c r="K1861" s="99"/>
      <c r="L1861" s="191"/>
      <c r="M1861" s="94"/>
      <c r="N1861" s="100"/>
      <c r="O1861" s="439"/>
      <c r="P1861" s="440"/>
    </row>
    <row r="1862" spans="1:16" ht="15.75" x14ac:dyDescent="0.2">
      <c r="A1862" s="165">
        <v>45789</v>
      </c>
      <c r="B1862" s="166">
        <v>249284</v>
      </c>
      <c r="C1862" s="166">
        <v>249693</v>
      </c>
      <c r="D1862" s="160">
        <f>+C1862-B1862</f>
        <v>409</v>
      </c>
      <c r="E1862" s="96" t="s">
        <v>484</v>
      </c>
      <c r="F1862" s="96" t="s">
        <v>485</v>
      </c>
      <c r="G1862" s="166">
        <v>20.981999999999999</v>
      </c>
      <c r="H1862" s="169">
        <v>23.83</v>
      </c>
      <c r="I1862" s="175">
        <f>G1862*H1862</f>
        <v>500.00105999999994</v>
      </c>
      <c r="J1862" s="162">
        <f t="shared" ref="J1862:J1867" si="7">D1862/G1862</f>
        <v>19.492898675054811</v>
      </c>
      <c r="K1862" s="99">
        <v>45789</v>
      </c>
      <c r="L1862" s="191" t="s">
        <v>262</v>
      </c>
      <c r="M1862" s="94" t="s">
        <v>392</v>
      </c>
      <c r="N1862" s="100" t="s">
        <v>395</v>
      </c>
      <c r="O1862" s="428" t="s">
        <v>237</v>
      </c>
      <c r="P1862" s="429"/>
    </row>
    <row r="1863" spans="1:16" ht="15.75" x14ac:dyDescent="0.2">
      <c r="A1863" s="165">
        <v>45790</v>
      </c>
      <c r="B1863" s="166">
        <v>249693</v>
      </c>
      <c r="C1863" s="166">
        <v>249920</v>
      </c>
      <c r="D1863" s="160">
        <f>+C1863-B1863</f>
        <v>227</v>
      </c>
      <c r="E1863" s="96" t="s">
        <v>486</v>
      </c>
      <c r="F1863" s="96" t="s">
        <v>487</v>
      </c>
      <c r="G1863" s="166">
        <v>18.954899999999999</v>
      </c>
      <c r="H1863" s="169">
        <v>23.75</v>
      </c>
      <c r="I1863" s="175">
        <f>G1863*H1863</f>
        <v>450.17887499999995</v>
      </c>
      <c r="J1863" s="162">
        <f t="shared" si="7"/>
        <v>11.97579517697271</v>
      </c>
      <c r="K1863" s="99">
        <v>45790</v>
      </c>
      <c r="L1863" s="191" t="s">
        <v>262</v>
      </c>
      <c r="M1863" s="94" t="s">
        <v>392</v>
      </c>
      <c r="N1863" s="100" t="s">
        <v>395</v>
      </c>
      <c r="O1863" s="428" t="s">
        <v>247</v>
      </c>
      <c r="P1863" s="429"/>
    </row>
    <row r="1864" spans="1:16" ht="15.75" x14ac:dyDescent="0.2">
      <c r="A1864" s="165">
        <v>45791</v>
      </c>
      <c r="B1864" s="166">
        <v>249920</v>
      </c>
      <c r="C1864" s="166">
        <v>250396</v>
      </c>
      <c r="D1864" s="160">
        <f>+C1864-B1864</f>
        <v>476</v>
      </c>
      <c r="E1864" s="96" t="s">
        <v>488</v>
      </c>
      <c r="F1864" s="96" t="s">
        <v>482</v>
      </c>
      <c r="G1864" s="166">
        <v>30.3811</v>
      </c>
      <c r="H1864" s="169">
        <v>23.75</v>
      </c>
      <c r="I1864" s="175">
        <f>G1864*H1864</f>
        <v>721.55112499999996</v>
      </c>
      <c r="J1864" s="162">
        <f t="shared" si="7"/>
        <v>15.667635470736741</v>
      </c>
      <c r="K1864" s="99">
        <v>45792</v>
      </c>
      <c r="L1864" s="191" t="s">
        <v>262</v>
      </c>
      <c r="M1864" s="94" t="s">
        <v>392</v>
      </c>
      <c r="N1864" s="100" t="s">
        <v>395</v>
      </c>
      <c r="O1864" s="428" t="s">
        <v>237</v>
      </c>
      <c r="P1864" s="429"/>
    </row>
    <row r="1865" spans="1:16" ht="15.75" x14ac:dyDescent="0.2">
      <c r="A1865" s="165"/>
      <c r="B1865" s="166"/>
      <c r="C1865" s="166"/>
      <c r="D1865" s="160">
        <f>+C1865-B1865</f>
        <v>0</v>
      </c>
      <c r="E1865" s="96"/>
      <c r="F1865" s="96"/>
      <c r="G1865" s="166"/>
      <c r="H1865" s="169"/>
      <c r="I1865" s="175">
        <f>G1865*H1865</f>
        <v>0</v>
      </c>
      <c r="J1865" s="162" t="e">
        <f t="shared" si="7"/>
        <v>#DIV/0!</v>
      </c>
      <c r="K1865" s="99"/>
      <c r="L1865" s="191"/>
      <c r="M1865" s="94"/>
      <c r="N1865" s="100"/>
      <c r="O1865" s="439"/>
      <c r="P1865" s="440"/>
    </row>
    <row r="1866" spans="1:16" ht="16.5" thickBot="1" x14ac:dyDescent="0.25">
      <c r="A1866" s="93"/>
      <c r="B1866" s="166"/>
      <c r="C1866" s="166"/>
      <c r="D1866" s="160">
        <f>+C1866-B1866</f>
        <v>0</v>
      </c>
      <c r="E1866" s="96"/>
      <c r="F1866" s="96"/>
      <c r="G1866" s="96"/>
      <c r="H1866" s="97"/>
      <c r="I1866" s="91">
        <f>G1866*H1866</f>
        <v>0</v>
      </c>
      <c r="J1866" s="98" t="e">
        <f t="shared" si="7"/>
        <v>#DIV/0!</v>
      </c>
      <c r="K1866" s="99"/>
      <c r="L1866" s="192"/>
      <c r="M1866" s="184"/>
      <c r="N1866" s="101"/>
      <c r="O1866" s="468"/>
      <c r="P1866" s="469"/>
    </row>
    <row r="1867" spans="1:16" ht="16.5" thickBot="1" x14ac:dyDescent="0.25">
      <c r="A1867" s="325" t="s">
        <v>28</v>
      </c>
      <c r="B1867" s="104"/>
      <c r="C1867" s="105"/>
      <c r="D1867" s="106">
        <f>SUM(D1861:D1866)</f>
        <v>1112</v>
      </c>
      <c r="E1867" s="107"/>
      <c r="F1867" s="107"/>
      <c r="G1867" s="118">
        <f>SUM(G1861:G1866)</f>
        <v>70.317999999999998</v>
      </c>
      <c r="H1867" s="105"/>
      <c r="I1867" s="118">
        <f>SUM(I1861:I1866)</f>
        <v>1671.7310599999998</v>
      </c>
      <c r="J1867" s="109">
        <f t="shared" si="7"/>
        <v>15.813874114735915</v>
      </c>
      <c r="K1867" s="110"/>
      <c r="L1867" s="193"/>
      <c r="M1867" s="111"/>
      <c r="N1867" s="112"/>
      <c r="O1867" s="430"/>
      <c r="P1867" s="431"/>
    </row>
    <row r="1868" spans="1:16" ht="15.75" x14ac:dyDescent="0.2">
      <c r="A1868" s="76"/>
      <c r="B1868" s="113"/>
      <c r="C1868" s="113"/>
      <c r="D1868" s="113"/>
      <c r="E1868" s="113"/>
      <c r="F1868" s="113"/>
      <c r="G1868" s="113"/>
      <c r="H1868" s="113"/>
      <c r="I1868" s="76"/>
      <c r="J1868" s="76"/>
      <c r="K1868" s="76"/>
      <c r="L1868" s="76"/>
      <c r="M1868" s="76"/>
      <c r="N1868" s="76"/>
      <c r="O1868" s="113"/>
      <c r="P1868" s="114"/>
    </row>
    <row r="1869" spans="1:16" ht="15.75" x14ac:dyDescent="0.2">
      <c r="A1869" s="76"/>
      <c r="B1869" s="113"/>
      <c r="C1869" s="113"/>
      <c r="D1869" s="113"/>
      <c r="E1869" s="113"/>
      <c r="F1869" s="113"/>
      <c r="G1869" s="113"/>
      <c r="H1869" s="113"/>
      <c r="I1869" s="76"/>
      <c r="J1869" s="76"/>
      <c r="K1869" s="76"/>
      <c r="L1869" s="76"/>
      <c r="M1869" s="76"/>
      <c r="N1869" s="76"/>
      <c r="O1869" s="113"/>
      <c r="P1869" s="114"/>
    </row>
    <row r="1870" spans="1:16" ht="15.75" x14ac:dyDescent="0.2">
      <c r="A1870" s="76"/>
      <c r="B1870" s="113"/>
      <c r="C1870" s="113"/>
      <c r="D1870" s="113"/>
      <c r="E1870" s="113"/>
      <c r="F1870" s="113"/>
      <c r="G1870" s="113"/>
      <c r="H1870" s="113"/>
      <c r="I1870" s="76"/>
      <c r="J1870" s="76"/>
      <c r="K1870" s="76"/>
      <c r="L1870" s="76"/>
      <c r="M1870" s="1"/>
      <c r="N1870" s="1"/>
      <c r="O1870" s="3"/>
      <c r="P1870" s="114"/>
    </row>
    <row r="1871" spans="1:16" ht="15.75" x14ac:dyDescent="0.2">
      <c r="A1871" s="115"/>
      <c r="B1871" s="432" t="s">
        <v>29</v>
      </c>
      <c r="C1871" s="432"/>
      <c r="D1871" s="432"/>
      <c r="E1871" s="116"/>
      <c r="F1871" s="116"/>
      <c r="G1871" s="116"/>
      <c r="H1871" s="115"/>
      <c r="I1871" s="116" t="s">
        <v>30</v>
      </c>
      <c r="J1871" s="115"/>
      <c r="K1871" s="116"/>
      <c r="L1871" s="116"/>
      <c r="M1871" s="116"/>
      <c r="N1871" s="116" t="s">
        <v>31</v>
      </c>
      <c r="O1871" s="116"/>
      <c r="P1871" s="117"/>
    </row>
    <row r="1872" spans="1:16" ht="15.75" x14ac:dyDescent="0.2">
      <c r="A1872" s="116"/>
      <c r="B1872" s="427" t="s">
        <v>225</v>
      </c>
      <c r="C1872" s="427"/>
      <c r="D1872" s="427"/>
      <c r="E1872" s="76"/>
      <c r="F1872" s="76"/>
      <c r="G1872" s="76"/>
      <c r="H1872" s="115"/>
      <c r="I1872" s="76" t="s">
        <v>278</v>
      </c>
      <c r="J1872" s="115"/>
      <c r="K1872" s="76"/>
      <c r="L1872" s="76"/>
      <c r="M1872" s="76"/>
      <c r="N1872" s="76" t="s">
        <v>220</v>
      </c>
      <c r="O1872" s="76"/>
      <c r="P1872" s="117"/>
    </row>
    <row r="1873" spans="1:16" ht="15.75" x14ac:dyDescent="0.2">
      <c r="A1873" s="427" t="s">
        <v>223</v>
      </c>
      <c r="B1873" s="427"/>
      <c r="C1873" s="427"/>
      <c r="D1873" s="427"/>
      <c r="E1873" s="427"/>
      <c r="F1873" s="76"/>
      <c r="G1873" s="76"/>
      <c r="H1873" s="115"/>
      <c r="I1873" s="76" t="s">
        <v>240</v>
      </c>
      <c r="J1873" s="115"/>
      <c r="K1873" s="76"/>
      <c r="L1873" s="76"/>
      <c r="M1873" s="76"/>
      <c r="N1873" s="76" t="s">
        <v>124</v>
      </c>
      <c r="O1873" s="76"/>
      <c r="P1873" s="117"/>
    </row>
    <row r="1874" spans="1:16" x14ac:dyDescent="0.2">
      <c r="A1874"/>
      <c r="B1874"/>
      <c r="C1874"/>
      <c r="D1874"/>
      <c r="E1874"/>
      <c r="F1874"/>
      <c r="G1874"/>
      <c r="H1874"/>
      <c r="I1874"/>
      <c r="J1874"/>
      <c r="K1874"/>
      <c r="L1874"/>
      <c r="M1874"/>
      <c r="N1874"/>
      <c r="O1874"/>
      <c r="P1874"/>
    </row>
    <row r="1875" spans="1:16" x14ac:dyDescent="0.2">
      <c r="A1875" s="467" t="s">
        <v>259</v>
      </c>
      <c r="B1875" s="467"/>
      <c r="C1875" s="467"/>
      <c r="D1875" s="467"/>
      <c r="E1875" s="467"/>
      <c r="F1875"/>
      <c r="G1875"/>
      <c r="H1875"/>
      <c r="I1875"/>
      <c r="J1875"/>
      <c r="K1875"/>
      <c r="L1875"/>
      <c r="M1875"/>
      <c r="N1875"/>
      <c r="O1875"/>
      <c r="P1875"/>
    </row>
    <row r="1876" spans="1:16" x14ac:dyDescent="0.2">
      <c r="A1876"/>
      <c r="B1876"/>
      <c r="C1876"/>
      <c r="D1876"/>
      <c r="E1876"/>
      <c r="F1876"/>
      <c r="G1876"/>
      <c r="H1876"/>
      <c r="I1876"/>
      <c r="J1876"/>
      <c r="K1876"/>
      <c r="L1876"/>
      <c r="M1876"/>
      <c r="N1876"/>
      <c r="O1876"/>
      <c r="P1876"/>
    </row>
    <row r="1877" spans="1:16" x14ac:dyDescent="0.2">
      <c r="A1877"/>
      <c r="B1877"/>
      <c r="C1877"/>
      <c r="D1877"/>
      <c r="E1877"/>
      <c r="F1877"/>
      <c r="G1877"/>
      <c r="H1877"/>
      <c r="I1877"/>
      <c r="J1877"/>
      <c r="K1877"/>
      <c r="L1877"/>
      <c r="M1877"/>
      <c r="N1877"/>
      <c r="O1877"/>
      <c r="P1877"/>
    </row>
    <row r="1878" spans="1:16" x14ac:dyDescent="0.2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</row>
    <row r="1879" spans="1:16" x14ac:dyDescent="0.2">
      <c r="A1879"/>
      <c r="B1879"/>
      <c r="C1879"/>
      <c r="D1879"/>
      <c r="E1879"/>
      <c r="F1879"/>
      <c r="G1879"/>
      <c r="H1879"/>
      <c r="I1879"/>
      <c r="J1879"/>
      <c r="K1879"/>
      <c r="L1879"/>
      <c r="M1879"/>
      <c r="N1879"/>
      <c r="O1879"/>
      <c r="P1879"/>
    </row>
    <row r="1880" spans="1:16" x14ac:dyDescent="0.2">
      <c r="A1880"/>
      <c r="B1880"/>
      <c r="C1880"/>
      <c r="D1880"/>
      <c r="E1880"/>
      <c r="F1880"/>
      <c r="G1880"/>
      <c r="H1880"/>
      <c r="I1880"/>
      <c r="J1880"/>
      <c r="K1880"/>
      <c r="L1880"/>
      <c r="M1880"/>
      <c r="N1880"/>
      <c r="O1880"/>
      <c r="P1880"/>
    </row>
    <row r="1881" spans="1:16" x14ac:dyDescent="0.2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</row>
    <row r="1882" spans="1:16" ht="15.75" x14ac:dyDescent="0.2">
      <c r="A1882" s="427" t="s">
        <v>180</v>
      </c>
      <c r="B1882" s="427"/>
      <c r="C1882" s="427"/>
      <c r="D1882" s="427"/>
      <c r="E1882" s="427"/>
      <c r="F1882" s="427"/>
      <c r="G1882" s="427"/>
      <c r="H1882" s="427"/>
      <c r="I1882" s="427"/>
      <c r="J1882" s="427"/>
      <c r="K1882" s="427"/>
      <c r="L1882" s="427"/>
      <c r="M1882" s="427"/>
      <c r="N1882" s="427"/>
      <c r="O1882" s="427"/>
      <c r="P1882" s="427"/>
    </row>
    <row r="1883" spans="1:16" ht="15.75" x14ac:dyDescent="0.2">
      <c r="A1883" s="427" t="s">
        <v>1</v>
      </c>
      <c r="B1883" s="427"/>
      <c r="C1883" s="427"/>
      <c r="D1883" s="427"/>
      <c r="E1883" s="427"/>
      <c r="F1883" s="427"/>
      <c r="G1883" s="427"/>
      <c r="H1883" s="427"/>
      <c r="I1883" s="427"/>
      <c r="J1883" s="427"/>
      <c r="K1883" s="427"/>
      <c r="L1883" s="427"/>
      <c r="M1883" s="427"/>
      <c r="N1883" s="427"/>
      <c r="O1883" s="427"/>
      <c r="P1883" s="427"/>
    </row>
    <row r="1884" spans="1:16" ht="15.75" x14ac:dyDescent="0.2">
      <c r="A1884" s="427"/>
      <c r="B1884" s="427"/>
      <c r="C1884" s="427"/>
      <c r="D1884" s="427"/>
      <c r="E1884" s="427"/>
      <c r="F1884" s="427"/>
      <c r="G1884" s="427"/>
      <c r="H1884" s="427"/>
      <c r="I1884" s="427"/>
      <c r="J1884" s="427"/>
      <c r="K1884" s="427"/>
      <c r="L1884" s="427"/>
      <c r="M1884" s="427"/>
      <c r="N1884" s="427"/>
      <c r="O1884" s="427"/>
      <c r="P1884" s="427"/>
    </row>
    <row r="1885" spans="1:16" ht="15.75" x14ac:dyDescent="0.2">
      <c r="A1885" s="455" t="s">
        <v>321</v>
      </c>
      <c r="B1885" s="455"/>
      <c r="C1885" s="455"/>
      <c r="D1885" s="455"/>
      <c r="E1885" s="455"/>
      <c r="F1885" s="455"/>
      <c r="G1885" s="455"/>
      <c r="H1885" s="455"/>
      <c r="I1885" s="455"/>
      <c r="J1885" s="455"/>
      <c r="K1885" s="455"/>
      <c r="L1885" s="455"/>
      <c r="M1885" s="455"/>
      <c r="N1885" s="455"/>
      <c r="O1885" s="455"/>
      <c r="P1885" s="455"/>
    </row>
    <row r="1886" spans="1:16" ht="15.75" x14ac:dyDescent="0.2">
      <c r="A1886" s="77"/>
      <c r="B1886" s="77"/>
      <c r="C1886" s="77"/>
      <c r="D1886" s="77"/>
      <c r="E1886" s="77"/>
      <c r="F1886" s="77"/>
      <c r="G1886" s="77"/>
      <c r="H1886" s="77"/>
      <c r="I1886" s="77"/>
      <c r="J1886" s="77"/>
      <c r="K1886" s="77"/>
      <c r="L1886" s="77"/>
      <c r="M1886" s="77"/>
      <c r="N1886" s="77"/>
      <c r="O1886" s="77"/>
      <c r="P1886" s="77"/>
    </row>
    <row r="1887" spans="1:16" ht="16.5" thickBot="1" x14ac:dyDescent="0.25">
      <c r="A1887" s="77"/>
      <c r="B1887" s="77"/>
      <c r="C1887" s="77"/>
      <c r="D1887" s="77"/>
      <c r="E1887" s="77"/>
      <c r="F1887" s="77"/>
      <c r="G1887" s="77"/>
      <c r="H1887" s="77"/>
      <c r="I1887" s="77"/>
      <c r="J1887" s="77"/>
      <c r="K1887" s="77"/>
      <c r="L1887" s="77"/>
      <c r="M1887" s="77"/>
      <c r="N1887" s="77"/>
      <c r="O1887" s="77"/>
      <c r="P1887" s="77"/>
    </row>
    <row r="1888" spans="1:16" ht="16.5" thickBot="1" x14ac:dyDescent="0.25">
      <c r="A1888" s="78" t="s">
        <v>2</v>
      </c>
      <c r="B1888" s="449" t="s">
        <v>126</v>
      </c>
      <c r="C1888" s="450"/>
      <c r="D1888" s="79" t="s">
        <v>3</v>
      </c>
      <c r="E1888" s="449">
        <v>2019</v>
      </c>
      <c r="F1888" s="451"/>
      <c r="G1888" s="451"/>
      <c r="H1888" s="450"/>
      <c r="I1888" s="79" t="s">
        <v>4</v>
      </c>
      <c r="J1888" s="80" t="s">
        <v>229</v>
      </c>
      <c r="K1888" s="80"/>
      <c r="L1888" s="80"/>
      <c r="M1888" s="80" t="s">
        <v>5</v>
      </c>
      <c r="N1888" s="449" t="s">
        <v>233</v>
      </c>
      <c r="O1888" s="451"/>
      <c r="P1888" s="452"/>
    </row>
    <row r="1889" spans="1:16" ht="16.5" thickBot="1" x14ac:dyDescent="0.25">
      <c r="A1889" s="77"/>
      <c r="B1889" s="77"/>
      <c r="C1889" s="77"/>
      <c r="D1889" s="77"/>
      <c r="E1889" s="77"/>
      <c r="F1889" s="77"/>
      <c r="G1889" s="77"/>
      <c r="H1889" s="77"/>
      <c r="I1889" s="77"/>
      <c r="J1889" s="77"/>
      <c r="K1889" s="77"/>
      <c r="L1889" s="77"/>
      <c r="M1889" s="77"/>
      <c r="N1889" s="77"/>
      <c r="O1889" s="77"/>
      <c r="P1889" s="77"/>
    </row>
    <row r="1890" spans="1:16" ht="16.5" thickBot="1" x14ac:dyDescent="0.25">
      <c r="A1890" s="78" t="s">
        <v>6</v>
      </c>
      <c r="B1890" s="449" t="s">
        <v>182</v>
      </c>
      <c r="C1890" s="450"/>
      <c r="D1890" s="79" t="s">
        <v>7</v>
      </c>
      <c r="E1890" s="449" t="s">
        <v>214</v>
      </c>
      <c r="F1890" s="451"/>
      <c r="G1890" s="451"/>
      <c r="H1890" s="450"/>
      <c r="I1890" s="79" t="s">
        <v>8</v>
      </c>
      <c r="J1890" s="80">
        <v>15</v>
      </c>
      <c r="K1890" s="80"/>
      <c r="L1890" s="80"/>
      <c r="M1890" s="80" t="s">
        <v>9</v>
      </c>
      <c r="N1890" s="80"/>
      <c r="O1890" s="196"/>
      <c r="P1890" s="197">
        <v>50</v>
      </c>
    </row>
    <row r="1891" spans="1:16" ht="16.5" thickBot="1" x14ac:dyDescent="0.25">
      <c r="A1891" s="77"/>
      <c r="B1891" s="77"/>
      <c r="C1891" s="77"/>
      <c r="D1891" s="77"/>
      <c r="E1891" s="77"/>
      <c r="F1891" s="77"/>
      <c r="G1891" s="77"/>
      <c r="H1891" s="77"/>
      <c r="I1891" s="77"/>
      <c r="J1891" s="77"/>
      <c r="K1891" s="77"/>
      <c r="L1891" s="77"/>
      <c r="M1891" s="77"/>
      <c r="N1891" s="77"/>
      <c r="O1891" s="77"/>
      <c r="P1891" s="77"/>
    </row>
    <row r="1892" spans="1:16" ht="16.5" thickBot="1" x14ac:dyDescent="0.25">
      <c r="A1892" s="453" t="s">
        <v>10</v>
      </c>
      <c r="B1892" s="454"/>
      <c r="C1892" s="449" t="s">
        <v>181</v>
      </c>
      <c r="D1892" s="451"/>
      <c r="E1892" s="451"/>
      <c r="F1892" s="451"/>
      <c r="G1892" s="451"/>
      <c r="H1892" s="451"/>
      <c r="I1892" s="451"/>
      <c r="J1892" s="451"/>
      <c r="K1892" s="451"/>
      <c r="L1892" s="451"/>
      <c r="M1892" s="451"/>
      <c r="N1892" s="451"/>
      <c r="O1892" s="451"/>
      <c r="P1892" s="452"/>
    </row>
    <row r="1893" spans="1:16" ht="16.5" thickBot="1" x14ac:dyDescent="0.25">
      <c r="A1893" s="77"/>
      <c r="B1893" s="77"/>
      <c r="C1893" s="77"/>
      <c r="D1893" s="77"/>
      <c r="E1893" s="77"/>
      <c r="F1893" s="77"/>
      <c r="G1893" s="77"/>
      <c r="H1893" s="77"/>
      <c r="I1893" s="77"/>
      <c r="J1893" s="77"/>
      <c r="K1893" s="77"/>
      <c r="L1893" s="77"/>
      <c r="M1893" s="77"/>
      <c r="N1893" s="77"/>
      <c r="O1893" s="77"/>
      <c r="P1893" s="77"/>
    </row>
    <row r="1894" spans="1:16" ht="16.5" thickBot="1" x14ac:dyDescent="0.25">
      <c r="A1894" s="453" t="s">
        <v>11</v>
      </c>
      <c r="B1894" s="454"/>
      <c r="C1894" s="449" t="s">
        <v>234</v>
      </c>
      <c r="D1894" s="451"/>
      <c r="E1894" s="451"/>
      <c r="F1894" s="451"/>
      <c r="G1894" s="451"/>
      <c r="H1894" s="451"/>
      <c r="I1894" s="451"/>
      <c r="J1894" s="451"/>
      <c r="K1894" s="451"/>
      <c r="L1894" s="451"/>
      <c r="M1894" s="451"/>
      <c r="N1894" s="451"/>
      <c r="O1894" s="451"/>
      <c r="P1894" s="452"/>
    </row>
    <row r="1895" spans="1:16" ht="16.5" thickBot="1" x14ac:dyDescent="0.25">
      <c r="A1895" s="81"/>
      <c r="B1895" s="81"/>
      <c r="C1895" s="81"/>
      <c r="D1895" s="81"/>
      <c r="E1895" s="81"/>
      <c r="F1895" s="81"/>
      <c r="G1895" s="81"/>
      <c r="H1895" s="81"/>
      <c r="I1895" s="81"/>
      <c r="J1895" s="81"/>
      <c r="K1895" s="81"/>
      <c r="L1895" s="81"/>
      <c r="M1895" s="81"/>
      <c r="N1895" s="81"/>
      <c r="O1895" s="81"/>
      <c r="P1895" s="81"/>
    </row>
    <row r="1896" spans="1:16" ht="16.5" thickBot="1" x14ac:dyDescent="0.25">
      <c r="A1896" s="441" t="s">
        <v>12</v>
      </c>
      <c r="B1896" s="443" t="s">
        <v>13</v>
      </c>
      <c r="C1896" s="434"/>
      <c r="D1896" s="444" t="s">
        <v>255</v>
      </c>
      <c r="E1896" s="446" t="s">
        <v>15</v>
      </c>
      <c r="F1896" s="447"/>
      <c r="G1896" s="447"/>
      <c r="H1896" s="447"/>
      <c r="I1896" s="448"/>
      <c r="J1896" s="444" t="s">
        <v>16</v>
      </c>
      <c r="K1896" s="444" t="s">
        <v>17</v>
      </c>
      <c r="L1896" s="446" t="s">
        <v>18</v>
      </c>
      <c r="M1896" s="447"/>
      <c r="N1896" s="448"/>
      <c r="O1896" s="435" t="s">
        <v>115</v>
      </c>
      <c r="P1896" s="436"/>
    </row>
    <row r="1897" spans="1:16" ht="32.25" thickBot="1" x14ac:dyDescent="0.25">
      <c r="A1897" s="442"/>
      <c r="B1897" s="82" t="s">
        <v>19</v>
      </c>
      <c r="C1897" s="83" t="s">
        <v>20</v>
      </c>
      <c r="D1897" s="445"/>
      <c r="E1897" s="84" t="s">
        <v>21</v>
      </c>
      <c r="F1897" s="84" t="s">
        <v>22</v>
      </c>
      <c r="G1897" s="85" t="s">
        <v>23</v>
      </c>
      <c r="H1897" s="119" t="s">
        <v>24</v>
      </c>
      <c r="I1897" s="86" t="s">
        <v>25</v>
      </c>
      <c r="J1897" s="445"/>
      <c r="K1897" s="445"/>
      <c r="L1897" s="194" t="s">
        <v>258</v>
      </c>
      <c r="M1897" s="85" t="s">
        <v>256</v>
      </c>
      <c r="N1897" s="83" t="s">
        <v>257</v>
      </c>
      <c r="O1897" s="437"/>
      <c r="P1897" s="438"/>
    </row>
    <row r="1898" spans="1:16" ht="15.75" x14ac:dyDescent="0.2">
      <c r="A1898" s="165">
        <v>45791</v>
      </c>
      <c r="B1898" s="166"/>
      <c r="C1898" s="166">
        <v>250396</v>
      </c>
      <c r="D1898" s="160"/>
      <c r="E1898" s="96"/>
      <c r="F1898" s="96"/>
      <c r="G1898" s="166"/>
      <c r="H1898" s="169"/>
      <c r="I1898" s="175"/>
      <c r="J1898" s="162"/>
      <c r="K1898" s="99"/>
      <c r="L1898" s="191"/>
      <c r="M1898" s="94"/>
      <c r="N1898" s="100"/>
      <c r="O1898" s="428"/>
      <c r="P1898" s="429"/>
    </row>
    <row r="1899" spans="1:16" ht="15.75" x14ac:dyDescent="0.2">
      <c r="A1899" s="165">
        <v>45796</v>
      </c>
      <c r="B1899" s="166">
        <v>250396</v>
      </c>
      <c r="C1899" s="166">
        <v>250817</v>
      </c>
      <c r="D1899" s="160">
        <f>+C1899-B1899</f>
        <v>421</v>
      </c>
      <c r="E1899" s="96" t="s">
        <v>514</v>
      </c>
      <c r="F1899" s="96" t="s">
        <v>495</v>
      </c>
      <c r="G1899" s="166">
        <v>29.973099999999999</v>
      </c>
      <c r="H1899" s="169">
        <v>23.75</v>
      </c>
      <c r="I1899" s="175">
        <f>G1899*H1899</f>
        <v>711.86112500000002</v>
      </c>
      <c r="J1899" s="162">
        <f t="shared" ref="J1899:J1904" si="8">D1899/G1899</f>
        <v>14.045927848637612</v>
      </c>
      <c r="K1899" s="99">
        <v>45796</v>
      </c>
      <c r="L1899" s="191" t="s">
        <v>262</v>
      </c>
      <c r="M1899" s="94" t="s">
        <v>392</v>
      </c>
      <c r="N1899" s="100" t="s">
        <v>395</v>
      </c>
      <c r="O1899" s="428" t="s">
        <v>241</v>
      </c>
      <c r="P1899" s="429"/>
    </row>
    <row r="1900" spans="1:16" ht="15.75" x14ac:dyDescent="0.2">
      <c r="A1900" s="165">
        <v>45798</v>
      </c>
      <c r="B1900" s="166">
        <v>250817</v>
      </c>
      <c r="C1900" s="166">
        <v>251292</v>
      </c>
      <c r="D1900" s="160">
        <f>+C1900-B1900</f>
        <v>475</v>
      </c>
      <c r="E1900" s="96" t="s">
        <v>515</v>
      </c>
      <c r="F1900" s="96" t="s">
        <v>497</v>
      </c>
      <c r="G1900" s="166">
        <v>29.288699999999999</v>
      </c>
      <c r="H1900" s="169">
        <v>23.9</v>
      </c>
      <c r="I1900" s="175">
        <f>G1900*H1900</f>
        <v>699.99992999999995</v>
      </c>
      <c r="J1900" s="162">
        <f t="shared" si="8"/>
        <v>16.217858764643019</v>
      </c>
      <c r="K1900" s="99">
        <v>45798</v>
      </c>
      <c r="L1900" s="191" t="s">
        <v>262</v>
      </c>
      <c r="M1900" s="94" t="s">
        <v>392</v>
      </c>
      <c r="N1900" s="100" t="s">
        <v>395</v>
      </c>
      <c r="O1900" s="428" t="s">
        <v>247</v>
      </c>
      <c r="P1900" s="429"/>
    </row>
    <row r="1901" spans="1:16" ht="15.75" x14ac:dyDescent="0.2">
      <c r="A1901" s="165">
        <v>45799</v>
      </c>
      <c r="B1901" s="166">
        <v>251292</v>
      </c>
      <c r="C1901" s="166">
        <v>251539</v>
      </c>
      <c r="D1901" s="160">
        <f>+C1901-B1901</f>
        <v>247</v>
      </c>
      <c r="E1901" s="96" t="s">
        <v>516</v>
      </c>
      <c r="F1901" s="96" t="s">
        <v>503</v>
      </c>
      <c r="G1901" s="166">
        <v>16.7364</v>
      </c>
      <c r="H1901" s="169">
        <v>23.9</v>
      </c>
      <c r="I1901" s="175">
        <f>G1901*H1901</f>
        <v>399.99995999999999</v>
      </c>
      <c r="J1901" s="162">
        <f t="shared" si="8"/>
        <v>14.758251475825148</v>
      </c>
      <c r="K1901" s="99">
        <v>45799</v>
      </c>
      <c r="L1901" s="191" t="s">
        <v>262</v>
      </c>
      <c r="M1901" s="94" t="s">
        <v>392</v>
      </c>
      <c r="N1901" s="100" t="s">
        <v>395</v>
      </c>
      <c r="O1901" s="428" t="s">
        <v>237</v>
      </c>
      <c r="P1901" s="429"/>
    </row>
    <row r="1902" spans="1:16" ht="15.75" x14ac:dyDescent="0.2">
      <c r="A1902" s="165">
        <v>45800</v>
      </c>
      <c r="B1902" s="166">
        <v>251539</v>
      </c>
      <c r="C1902" s="166">
        <v>251768</v>
      </c>
      <c r="D1902" s="160">
        <f>+C1902-B1902</f>
        <v>229</v>
      </c>
      <c r="E1902" s="96" t="s">
        <v>517</v>
      </c>
      <c r="F1902" s="96" t="s">
        <v>518</v>
      </c>
      <c r="G1902" s="166">
        <v>16.7364</v>
      </c>
      <c r="H1902" s="169">
        <v>23.9</v>
      </c>
      <c r="I1902" s="175">
        <f>G1902*H1902</f>
        <v>399.99995999999999</v>
      </c>
      <c r="J1902" s="162">
        <f t="shared" si="8"/>
        <v>13.682751368275136</v>
      </c>
      <c r="K1902" s="99">
        <v>45800</v>
      </c>
      <c r="L1902" s="191" t="s">
        <v>262</v>
      </c>
      <c r="M1902" s="94" t="s">
        <v>392</v>
      </c>
      <c r="N1902" s="100" t="s">
        <v>395</v>
      </c>
      <c r="O1902" s="439" t="s">
        <v>237</v>
      </c>
      <c r="P1902" s="440"/>
    </row>
    <row r="1903" spans="1:16" ht="16.5" thickBot="1" x14ac:dyDescent="0.25">
      <c r="A1903" s="93"/>
      <c r="B1903" s="166"/>
      <c r="C1903" s="166"/>
      <c r="D1903" s="160">
        <f>+C1903-B1903</f>
        <v>0</v>
      </c>
      <c r="E1903" s="96"/>
      <c r="F1903" s="96"/>
      <c r="G1903" s="96"/>
      <c r="H1903" s="97"/>
      <c r="I1903" s="91">
        <f>G1903*H1903</f>
        <v>0</v>
      </c>
      <c r="J1903" s="98" t="e">
        <f t="shared" si="8"/>
        <v>#DIV/0!</v>
      </c>
      <c r="K1903" s="99"/>
      <c r="L1903" s="192"/>
      <c r="M1903" s="184"/>
      <c r="N1903" s="101"/>
      <c r="O1903" s="468"/>
      <c r="P1903" s="469"/>
    </row>
    <row r="1904" spans="1:16" ht="16.5" thickBot="1" x14ac:dyDescent="0.25">
      <c r="A1904" s="325" t="s">
        <v>28</v>
      </c>
      <c r="B1904" s="104"/>
      <c r="C1904" s="105"/>
      <c r="D1904" s="106">
        <f>SUM(D1898:D1903)</f>
        <v>1372</v>
      </c>
      <c r="E1904" s="107"/>
      <c r="F1904" s="107"/>
      <c r="G1904" s="118">
        <f>SUM(G1898:G1903)</f>
        <v>92.7346</v>
      </c>
      <c r="H1904" s="105"/>
      <c r="I1904" s="118">
        <f>SUM(I1898:I1903)</f>
        <v>2211.8609750000001</v>
      </c>
      <c r="J1904" s="109">
        <f t="shared" si="8"/>
        <v>14.794909343438155</v>
      </c>
      <c r="K1904" s="110"/>
      <c r="L1904" s="193"/>
      <c r="M1904" s="111"/>
      <c r="N1904" s="112"/>
      <c r="O1904" s="430"/>
      <c r="P1904" s="431"/>
    </row>
    <row r="1905" spans="1:16" ht="15.75" x14ac:dyDescent="0.2">
      <c r="A1905" s="76"/>
      <c r="B1905" s="113"/>
      <c r="C1905" s="113"/>
      <c r="D1905" s="113"/>
      <c r="E1905" s="113"/>
      <c r="F1905" s="113"/>
      <c r="G1905" s="113"/>
      <c r="H1905" s="113"/>
      <c r="I1905" s="76"/>
      <c r="J1905" s="76"/>
      <c r="K1905" s="76"/>
      <c r="L1905" s="76"/>
      <c r="M1905" s="76"/>
      <c r="N1905" s="76"/>
      <c r="O1905" s="113"/>
      <c r="P1905" s="114"/>
    </row>
    <row r="1906" spans="1:16" ht="15.75" x14ac:dyDescent="0.2">
      <c r="A1906" s="76"/>
      <c r="B1906" s="113"/>
      <c r="C1906" s="113"/>
      <c r="D1906" s="113"/>
      <c r="E1906" s="113"/>
      <c r="F1906" s="113"/>
      <c r="G1906" s="113"/>
      <c r="H1906" s="113"/>
      <c r="I1906" s="76"/>
      <c r="J1906" s="76"/>
      <c r="K1906" s="76"/>
      <c r="L1906" s="76"/>
      <c r="M1906" s="76"/>
      <c r="N1906" s="76"/>
      <c r="O1906" s="113"/>
      <c r="P1906" s="114"/>
    </row>
    <row r="1907" spans="1:16" ht="15.75" x14ac:dyDescent="0.2">
      <c r="A1907" s="76"/>
      <c r="B1907" s="113"/>
      <c r="C1907" s="113"/>
      <c r="D1907" s="113"/>
      <c r="E1907" s="113"/>
      <c r="F1907" s="113"/>
      <c r="G1907" s="113"/>
      <c r="H1907" s="113"/>
      <c r="I1907" s="76"/>
      <c r="J1907" s="76"/>
      <c r="K1907" s="76"/>
      <c r="L1907" s="76"/>
      <c r="M1907" s="1"/>
      <c r="N1907" s="1"/>
      <c r="O1907" s="3"/>
      <c r="P1907" s="114"/>
    </row>
    <row r="1908" spans="1:16" ht="15.75" x14ac:dyDescent="0.2">
      <c r="A1908" s="115"/>
      <c r="B1908" s="432" t="s">
        <v>29</v>
      </c>
      <c r="C1908" s="432"/>
      <c r="D1908" s="432"/>
      <c r="E1908" s="116"/>
      <c r="F1908" s="116"/>
      <c r="G1908" s="116"/>
      <c r="H1908" s="115"/>
      <c r="I1908" s="116" t="s">
        <v>30</v>
      </c>
      <c r="J1908" s="115"/>
      <c r="K1908" s="116"/>
      <c r="L1908" s="116"/>
      <c r="M1908" s="116"/>
      <c r="N1908" s="116" t="s">
        <v>31</v>
      </c>
      <c r="O1908" s="116"/>
      <c r="P1908" s="117"/>
    </row>
    <row r="1909" spans="1:16" ht="15.75" x14ac:dyDescent="0.2">
      <c r="A1909" s="116"/>
      <c r="B1909" s="427" t="s">
        <v>225</v>
      </c>
      <c r="C1909" s="427"/>
      <c r="D1909" s="427"/>
      <c r="E1909" s="76"/>
      <c r="F1909" s="76"/>
      <c r="G1909" s="76"/>
      <c r="H1909" s="115"/>
      <c r="I1909" s="76" t="s">
        <v>278</v>
      </c>
      <c r="J1909" s="115"/>
      <c r="K1909" s="76"/>
      <c r="L1909" s="76"/>
      <c r="M1909" s="76"/>
      <c r="N1909" s="76" t="s">
        <v>220</v>
      </c>
      <c r="O1909" s="76"/>
      <c r="P1909" s="117"/>
    </row>
    <row r="1910" spans="1:16" ht="15.75" x14ac:dyDescent="0.2">
      <c r="A1910" s="427" t="s">
        <v>223</v>
      </c>
      <c r="B1910" s="427"/>
      <c r="C1910" s="427"/>
      <c r="D1910" s="427"/>
      <c r="E1910" s="427"/>
      <c r="F1910" s="76"/>
      <c r="G1910" s="76"/>
      <c r="H1910" s="115"/>
      <c r="I1910" s="76" t="s">
        <v>240</v>
      </c>
      <c r="J1910" s="115"/>
      <c r="K1910" s="76"/>
      <c r="L1910" s="76"/>
      <c r="M1910" s="76"/>
      <c r="N1910" s="76" t="s">
        <v>124</v>
      </c>
      <c r="O1910" s="76"/>
      <c r="P1910" s="117"/>
    </row>
    <row r="1911" spans="1:16" x14ac:dyDescent="0.2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</row>
    <row r="1912" spans="1:16" x14ac:dyDescent="0.2">
      <c r="A1912" s="467" t="s">
        <v>259</v>
      </c>
      <c r="B1912" s="467"/>
      <c r="C1912" s="467"/>
      <c r="D1912" s="467"/>
      <c r="E1912" s="467"/>
      <c r="F1912"/>
      <c r="G1912"/>
      <c r="H1912"/>
      <c r="I1912"/>
      <c r="J1912"/>
      <c r="K1912"/>
      <c r="L1912"/>
      <c r="M1912"/>
      <c r="N1912"/>
      <c r="O1912"/>
      <c r="P1912"/>
    </row>
    <row r="1913" spans="1:16" x14ac:dyDescent="0.2">
      <c r="A1913"/>
      <c r="B1913"/>
      <c r="C1913"/>
      <c r="D1913"/>
      <c r="E1913"/>
      <c r="F1913"/>
      <c r="G1913"/>
      <c r="H1913"/>
      <c r="I1913"/>
      <c r="J1913"/>
      <c r="K1913"/>
      <c r="L1913"/>
      <c r="M1913"/>
      <c r="N1913"/>
      <c r="O1913"/>
      <c r="P1913"/>
    </row>
    <row r="1914" spans="1:16" x14ac:dyDescent="0.2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</row>
    <row r="1915" spans="1:16" x14ac:dyDescent="0.2">
      <c r="A1915"/>
      <c r="B1915"/>
      <c r="C1915"/>
      <c r="D1915"/>
      <c r="E1915"/>
      <c r="F1915"/>
      <c r="G1915"/>
      <c r="H1915"/>
      <c r="I1915"/>
      <c r="J1915"/>
      <c r="K1915"/>
      <c r="L1915"/>
      <c r="M1915"/>
      <c r="N1915"/>
      <c r="O1915"/>
      <c r="P1915"/>
    </row>
    <row r="1916" spans="1:16" x14ac:dyDescent="0.2">
      <c r="A1916"/>
      <c r="B1916"/>
      <c r="C1916"/>
      <c r="D1916"/>
      <c r="E1916"/>
      <c r="F1916"/>
      <c r="G1916"/>
      <c r="H1916"/>
      <c r="I1916"/>
      <c r="J1916"/>
      <c r="K1916"/>
      <c r="L1916"/>
      <c r="M1916"/>
      <c r="N1916"/>
      <c r="O1916"/>
      <c r="P1916"/>
    </row>
    <row r="1917" spans="1:16" x14ac:dyDescent="0.2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</row>
    <row r="1918" spans="1:16" x14ac:dyDescent="0.2">
      <c r="A1918"/>
      <c r="B1918"/>
      <c r="C1918"/>
      <c r="D1918"/>
      <c r="E1918"/>
      <c r="F1918"/>
      <c r="G1918"/>
      <c r="H1918"/>
      <c r="I1918"/>
      <c r="J1918"/>
      <c r="K1918"/>
      <c r="L1918"/>
      <c r="M1918"/>
      <c r="N1918"/>
      <c r="O1918"/>
      <c r="P1918"/>
    </row>
    <row r="1919" spans="1:16" ht="15.75" x14ac:dyDescent="0.2">
      <c r="A1919" s="427" t="s">
        <v>180</v>
      </c>
      <c r="B1919" s="427"/>
      <c r="C1919" s="427"/>
      <c r="D1919" s="427"/>
      <c r="E1919" s="427"/>
      <c r="F1919" s="427"/>
      <c r="G1919" s="427"/>
      <c r="H1919" s="427"/>
      <c r="I1919" s="427"/>
      <c r="J1919" s="427"/>
      <c r="K1919" s="427"/>
      <c r="L1919" s="427"/>
      <c r="M1919" s="427"/>
      <c r="N1919" s="427"/>
      <c r="O1919" s="427"/>
      <c r="P1919" s="427"/>
    </row>
    <row r="1920" spans="1:16" ht="15.75" x14ac:dyDescent="0.2">
      <c r="A1920" s="427" t="s">
        <v>1</v>
      </c>
      <c r="B1920" s="427"/>
      <c r="C1920" s="427"/>
      <c r="D1920" s="427"/>
      <c r="E1920" s="427"/>
      <c r="F1920" s="427"/>
      <c r="G1920" s="427"/>
      <c r="H1920" s="427"/>
      <c r="I1920" s="427"/>
      <c r="J1920" s="427"/>
      <c r="K1920" s="427"/>
      <c r="L1920" s="427"/>
      <c r="M1920" s="427"/>
      <c r="N1920" s="427"/>
      <c r="O1920" s="427"/>
      <c r="P1920" s="427"/>
    </row>
    <row r="1921" spans="1:16" ht="15.75" x14ac:dyDescent="0.2">
      <c r="A1921" s="427"/>
      <c r="B1921" s="427"/>
      <c r="C1921" s="427"/>
      <c r="D1921" s="427"/>
      <c r="E1921" s="427"/>
      <c r="F1921" s="427"/>
      <c r="G1921" s="427"/>
      <c r="H1921" s="427"/>
      <c r="I1921" s="427"/>
      <c r="J1921" s="427"/>
      <c r="K1921" s="427"/>
      <c r="L1921" s="427"/>
      <c r="M1921" s="427"/>
      <c r="N1921" s="427"/>
      <c r="O1921" s="427"/>
      <c r="P1921" s="427"/>
    </row>
    <row r="1922" spans="1:16" ht="15.75" x14ac:dyDescent="0.2">
      <c r="A1922" s="455" t="s">
        <v>321</v>
      </c>
      <c r="B1922" s="455"/>
      <c r="C1922" s="455"/>
      <c r="D1922" s="455"/>
      <c r="E1922" s="455"/>
      <c r="F1922" s="455"/>
      <c r="G1922" s="455"/>
      <c r="H1922" s="455"/>
      <c r="I1922" s="455"/>
      <c r="J1922" s="455"/>
      <c r="K1922" s="455"/>
      <c r="L1922" s="455"/>
      <c r="M1922" s="455"/>
      <c r="N1922" s="455"/>
      <c r="O1922" s="455"/>
      <c r="P1922" s="455"/>
    </row>
    <row r="1923" spans="1:16" ht="15.75" x14ac:dyDescent="0.2">
      <c r="A1923" s="77"/>
      <c r="B1923" s="77"/>
      <c r="C1923" s="77"/>
      <c r="D1923" s="77"/>
      <c r="E1923" s="77"/>
      <c r="F1923" s="77"/>
      <c r="G1923" s="77"/>
      <c r="H1923" s="77"/>
      <c r="I1923" s="77"/>
      <c r="J1923" s="77"/>
      <c r="K1923" s="77"/>
      <c r="L1923" s="77"/>
      <c r="M1923" s="77"/>
      <c r="N1923" s="77"/>
      <c r="O1923" s="77"/>
      <c r="P1923" s="77"/>
    </row>
    <row r="1924" spans="1:16" ht="16.5" thickBot="1" x14ac:dyDescent="0.25">
      <c r="A1924" s="77"/>
      <c r="B1924" s="77"/>
      <c r="C1924" s="77"/>
      <c r="D1924" s="77"/>
      <c r="E1924" s="77"/>
      <c r="F1924" s="77"/>
      <c r="G1924" s="77"/>
      <c r="H1924" s="77"/>
      <c r="I1924" s="77"/>
      <c r="J1924" s="77"/>
      <c r="K1924" s="77"/>
      <c r="L1924" s="77"/>
      <c r="M1924" s="77"/>
      <c r="N1924" s="77"/>
      <c r="O1924" s="77"/>
      <c r="P1924" s="77"/>
    </row>
    <row r="1925" spans="1:16" ht="16.5" thickBot="1" x14ac:dyDescent="0.25">
      <c r="A1925" s="78" t="s">
        <v>2</v>
      </c>
      <c r="B1925" s="449" t="s">
        <v>126</v>
      </c>
      <c r="C1925" s="450"/>
      <c r="D1925" s="79" t="s">
        <v>3</v>
      </c>
      <c r="E1925" s="449">
        <v>2019</v>
      </c>
      <c r="F1925" s="451"/>
      <c r="G1925" s="451"/>
      <c r="H1925" s="450"/>
      <c r="I1925" s="79" t="s">
        <v>4</v>
      </c>
      <c r="J1925" s="80" t="s">
        <v>229</v>
      </c>
      <c r="K1925" s="80"/>
      <c r="L1925" s="80"/>
      <c r="M1925" s="80" t="s">
        <v>5</v>
      </c>
      <c r="N1925" s="449" t="s">
        <v>233</v>
      </c>
      <c r="O1925" s="451"/>
      <c r="P1925" s="452"/>
    </row>
    <row r="1926" spans="1:16" ht="16.5" thickBot="1" x14ac:dyDescent="0.25">
      <c r="A1926" s="77"/>
      <c r="B1926" s="77"/>
      <c r="C1926" s="77"/>
      <c r="D1926" s="77"/>
      <c r="E1926" s="77"/>
      <c r="F1926" s="77"/>
      <c r="G1926" s="77"/>
      <c r="H1926" s="77"/>
      <c r="I1926" s="77"/>
      <c r="J1926" s="77"/>
      <c r="K1926" s="77"/>
      <c r="L1926" s="77"/>
      <c r="M1926" s="77"/>
      <c r="N1926" s="77"/>
      <c r="O1926" s="77"/>
      <c r="P1926" s="77"/>
    </row>
    <row r="1927" spans="1:16" ht="16.5" thickBot="1" x14ac:dyDescent="0.25">
      <c r="A1927" s="78" t="s">
        <v>6</v>
      </c>
      <c r="B1927" s="449" t="s">
        <v>182</v>
      </c>
      <c r="C1927" s="450"/>
      <c r="D1927" s="79" t="s">
        <v>7</v>
      </c>
      <c r="E1927" s="449" t="s">
        <v>214</v>
      </c>
      <c r="F1927" s="451"/>
      <c r="G1927" s="451"/>
      <c r="H1927" s="450"/>
      <c r="I1927" s="79" t="s">
        <v>8</v>
      </c>
      <c r="J1927" s="80">
        <v>15</v>
      </c>
      <c r="K1927" s="80"/>
      <c r="L1927" s="80"/>
      <c r="M1927" s="80" t="s">
        <v>9</v>
      </c>
      <c r="N1927" s="80"/>
      <c r="O1927" s="196"/>
      <c r="P1927" s="197">
        <v>50</v>
      </c>
    </row>
    <row r="1928" spans="1:16" ht="16.5" thickBot="1" x14ac:dyDescent="0.25">
      <c r="A1928" s="77"/>
      <c r="B1928" s="77"/>
      <c r="C1928" s="77"/>
      <c r="D1928" s="77"/>
      <c r="E1928" s="77"/>
      <c r="F1928" s="77"/>
      <c r="G1928" s="77"/>
      <c r="H1928" s="77"/>
      <c r="I1928" s="77"/>
      <c r="J1928" s="77"/>
      <c r="K1928" s="77"/>
      <c r="L1928" s="77"/>
      <c r="M1928" s="77"/>
      <c r="N1928" s="77"/>
      <c r="O1928" s="77"/>
      <c r="P1928" s="77"/>
    </row>
    <row r="1929" spans="1:16" ht="16.5" thickBot="1" x14ac:dyDescent="0.25">
      <c r="A1929" s="453" t="s">
        <v>10</v>
      </c>
      <c r="B1929" s="454"/>
      <c r="C1929" s="449" t="s">
        <v>181</v>
      </c>
      <c r="D1929" s="451"/>
      <c r="E1929" s="451"/>
      <c r="F1929" s="451"/>
      <c r="G1929" s="451"/>
      <c r="H1929" s="451"/>
      <c r="I1929" s="451"/>
      <c r="J1929" s="451"/>
      <c r="K1929" s="451"/>
      <c r="L1929" s="451"/>
      <c r="M1929" s="451"/>
      <c r="N1929" s="451"/>
      <c r="O1929" s="451"/>
      <c r="P1929" s="452"/>
    </row>
    <row r="1930" spans="1:16" ht="16.5" thickBot="1" x14ac:dyDescent="0.25">
      <c r="A1930" s="77"/>
      <c r="B1930" s="77"/>
      <c r="C1930" s="77"/>
      <c r="D1930" s="77"/>
      <c r="E1930" s="77"/>
      <c r="F1930" s="77"/>
      <c r="G1930" s="77"/>
      <c r="H1930" s="77"/>
      <c r="I1930" s="77"/>
      <c r="J1930" s="77"/>
      <c r="K1930" s="77"/>
      <c r="L1930" s="77"/>
      <c r="M1930" s="77"/>
      <c r="N1930" s="77"/>
      <c r="O1930" s="77"/>
      <c r="P1930" s="77"/>
    </row>
    <row r="1931" spans="1:16" ht="16.5" thickBot="1" x14ac:dyDescent="0.25">
      <c r="A1931" s="453" t="s">
        <v>11</v>
      </c>
      <c r="B1931" s="454"/>
      <c r="C1931" s="449" t="s">
        <v>234</v>
      </c>
      <c r="D1931" s="451"/>
      <c r="E1931" s="451"/>
      <c r="F1931" s="451"/>
      <c r="G1931" s="451"/>
      <c r="H1931" s="451"/>
      <c r="I1931" s="451"/>
      <c r="J1931" s="451"/>
      <c r="K1931" s="451"/>
      <c r="L1931" s="451"/>
      <c r="M1931" s="451"/>
      <c r="N1931" s="451"/>
      <c r="O1931" s="451"/>
      <c r="P1931" s="452"/>
    </row>
    <row r="1932" spans="1:16" ht="16.5" thickBot="1" x14ac:dyDescent="0.25">
      <c r="A1932" s="81"/>
      <c r="B1932" s="81"/>
      <c r="C1932" s="81"/>
      <c r="D1932" s="81"/>
      <c r="E1932" s="81"/>
      <c r="F1932" s="81"/>
      <c r="G1932" s="81"/>
      <c r="H1932" s="81"/>
      <c r="I1932" s="81"/>
      <c r="J1932" s="81"/>
      <c r="K1932" s="81"/>
      <c r="L1932" s="81"/>
      <c r="M1932" s="81"/>
      <c r="N1932" s="81"/>
      <c r="O1932" s="81"/>
      <c r="P1932" s="81"/>
    </row>
    <row r="1933" spans="1:16" ht="16.5" thickBot="1" x14ac:dyDescent="0.25">
      <c r="A1933" s="441" t="s">
        <v>12</v>
      </c>
      <c r="B1933" s="443" t="s">
        <v>13</v>
      </c>
      <c r="C1933" s="434"/>
      <c r="D1933" s="444" t="s">
        <v>255</v>
      </c>
      <c r="E1933" s="446" t="s">
        <v>15</v>
      </c>
      <c r="F1933" s="447"/>
      <c r="G1933" s="447"/>
      <c r="H1933" s="447"/>
      <c r="I1933" s="448"/>
      <c r="J1933" s="444" t="s">
        <v>16</v>
      </c>
      <c r="K1933" s="444" t="s">
        <v>17</v>
      </c>
      <c r="L1933" s="446" t="s">
        <v>18</v>
      </c>
      <c r="M1933" s="447"/>
      <c r="N1933" s="448"/>
      <c r="O1933" s="435" t="s">
        <v>115</v>
      </c>
      <c r="P1933" s="436"/>
    </row>
    <row r="1934" spans="1:16" ht="32.25" thickBot="1" x14ac:dyDescent="0.25">
      <c r="A1934" s="442"/>
      <c r="B1934" s="82" t="s">
        <v>19</v>
      </c>
      <c r="C1934" s="83" t="s">
        <v>20</v>
      </c>
      <c r="D1934" s="445"/>
      <c r="E1934" s="84" t="s">
        <v>21</v>
      </c>
      <c r="F1934" s="84" t="s">
        <v>22</v>
      </c>
      <c r="G1934" s="85" t="s">
        <v>23</v>
      </c>
      <c r="H1934" s="119" t="s">
        <v>24</v>
      </c>
      <c r="I1934" s="86" t="s">
        <v>25</v>
      </c>
      <c r="J1934" s="445"/>
      <c r="K1934" s="445"/>
      <c r="L1934" s="194" t="s">
        <v>258</v>
      </c>
      <c r="M1934" s="85" t="s">
        <v>256</v>
      </c>
      <c r="N1934" s="83" t="s">
        <v>257</v>
      </c>
      <c r="O1934" s="437"/>
      <c r="P1934" s="438"/>
    </row>
    <row r="1935" spans="1:16" ht="15.75" x14ac:dyDescent="0.2">
      <c r="A1935" s="165">
        <v>45800</v>
      </c>
      <c r="B1935" s="166"/>
      <c r="C1935" s="166">
        <v>251768</v>
      </c>
      <c r="D1935" s="160"/>
      <c r="E1935" s="96"/>
      <c r="F1935" s="96"/>
      <c r="G1935" s="166"/>
      <c r="H1935" s="169"/>
      <c r="I1935" s="175"/>
      <c r="J1935" s="162"/>
      <c r="K1935" s="99"/>
      <c r="L1935" s="191"/>
      <c r="M1935" s="94"/>
      <c r="N1935" s="100"/>
      <c r="O1935" s="439"/>
      <c r="P1935" s="440"/>
    </row>
    <row r="1936" spans="1:16" ht="15.75" x14ac:dyDescent="0.2">
      <c r="A1936" s="165">
        <v>45803</v>
      </c>
      <c r="B1936" s="166">
        <v>251768</v>
      </c>
      <c r="C1936" s="166">
        <v>252042</v>
      </c>
      <c r="D1936" s="160">
        <f>+C1936-B1936</f>
        <v>274</v>
      </c>
      <c r="E1936" s="96" t="s">
        <v>542</v>
      </c>
      <c r="F1936" s="96" t="s">
        <v>524</v>
      </c>
      <c r="G1936" s="166">
        <v>23.3188</v>
      </c>
      <c r="H1936" s="169">
        <v>23.9</v>
      </c>
      <c r="I1936" s="175">
        <f>G1936*H1936</f>
        <v>557.31931999999995</v>
      </c>
      <c r="J1936" s="162">
        <f t="shared" ref="J1936:J1941" si="9">D1936/G1936</f>
        <v>11.750175823798823</v>
      </c>
      <c r="K1936" s="99">
        <v>45803</v>
      </c>
      <c r="L1936" s="191" t="s">
        <v>262</v>
      </c>
      <c r="M1936" s="94" t="s">
        <v>392</v>
      </c>
      <c r="N1936" s="100" t="s">
        <v>541</v>
      </c>
      <c r="O1936" s="428" t="s">
        <v>237</v>
      </c>
      <c r="P1936" s="429"/>
    </row>
    <row r="1937" spans="1:16" ht="15.75" x14ac:dyDescent="0.2">
      <c r="A1937" s="165">
        <v>45805</v>
      </c>
      <c r="B1937" s="166">
        <v>252042</v>
      </c>
      <c r="C1937" s="166">
        <v>252545</v>
      </c>
      <c r="D1937" s="160">
        <f>+C1937-B1937</f>
        <v>503</v>
      </c>
      <c r="E1937" s="96" t="s">
        <v>543</v>
      </c>
      <c r="F1937" s="96" t="s">
        <v>536</v>
      </c>
      <c r="G1937" s="166">
        <v>20.841999999999999</v>
      </c>
      <c r="H1937" s="169">
        <v>23.99</v>
      </c>
      <c r="I1937" s="175">
        <f>G1937*H1937</f>
        <v>499.99957999999992</v>
      </c>
      <c r="J1937" s="162">
        <f t="shared" si="9"/>
        <v>24.133960272526629</v>
      </c>
      <c r="K1937" s="99">
        <v>45805</v>
      </c>
      <c r="L1937" s="191" t="s">
        <v>262</v>
      </c>
      <c r="M1937" s="94" t="s">
        <v>392</v>
      </c>
      <c r="N1937" s="100" t="s">
        <v>395</v>
      </c>
      <c r="O1937" s="428" t="s">
        <v>237</v>
      </c>
      <c r="P1937" s="429"/>
    </row>
    <row r="1938" spans="1:16" ht="15.75" x14ac:dyDescent="0.2">
      <c r="A1938" s="165">
        <v>45806</v>
      </c>
      <c r="B1938" s="166">
        <v>252545</v>
      </c>
      <c r="C1938" s="166">
        <v>252793</v>
      </c>
      <c r="D1938" s="160">
        <f>+C1938-B1938</f>
        <v>248</v>
      </c>
      <c r="E1938" s="96" t="s">
        <v>544</v>
      </c>
      <c r="F1938" s="96" t="s">
        <v>533</v>
      </c>
      <c r="G1938" s="166">
        <v>12</v>
      </c>
      <c r="H1938" s="169">
        <v>25</v>
      </c>
      <c r="I1938" s="175">
        <f>G1938*H1938</f>
        <v>300</v>
      </c>
      <c r="J1938" s="162">
        <f t="shared" si="9"/>
        <v>20.666666666666668</v>
      </c>
      <c r="K1938" s="99">
        <v>45807</v>
      </c>
      <c r="L1938" s="191" t="s">
        <v>262</v>
      </c>
      <c r="M1938" s="94" t="s">
        <v>392</v>
      </c>
      <c r="N1938" s="100" t="s">
        <v>224</v>
      </c>
      <c r="O1938" s="428" t="s">
        <v>441</v>
      </c>
      <c r="P1938" s="429"/>
    </row>
    <row r="1939" spans="1:16" ht="15.75" x14ac:dyDescent="0.2">
      <c r="A1939" s="165"/>
      <c r="B1939" s="166"/>
      <c r="C1939" s="166"/>
      <c r="D1939" s="160">
        <f>+C1939-B1939</f>
        <v>0</v>
      </c>
      <c r="E1939" s="96"/>
      <c r="F1939" s="96"/>
      <c r="G1939" s="166"/>
      <c r="H1939" s="169"/>
      <c r="I1939" s="175">
        <f>G1939*H1939</f>
        <v>0</v>
      </c>
      <c r="J1939" s="162" t="e">
        <f t="shared" si="9"/>
        <v>#DIV/0!</v>
      </c>
      <c r="K1939" s="99"/>
      <c r="L1939" s="191"/>
      <c r="M1939" s="94"/>
      <c r="N1939" s="100"/>
      <c r="O1939" s="439"/>
      <c r="P1939" s="440"/>
    </row>
    <row r="1940" spans="1:16" ht="16.5" thickBot="1" x14ac:dyDescent="0.25">
      <c r="A1940" s="93"/>
      <c r="B1940" s="166"/>
      <c r="C1940" s="166"/>
      <c r="D1940" s="160">
        <f>+C1940-B1940</f>
        <v>0</v>
      </c>
      <c r="E1940" s="96"/>
      <c r="F1940" s="96"/>
      <c r="G1940" s="96"/>
      <c r="H1940" s="97"/>
      <c r="I1940" s="91">
        <f>G1940*H1940</f>
        <v>0</v>
      </c>
      <c r="J1940" s="98" t="e">
        <f t="shared" si="9"/>
        <v>#DIV/0!</v>
      </c>
      <c r="K1940" s="99"/>
      <c r="L1940" s="192"/>
      <c r="M1940" s="184"/>
      <c r="N1940" s="101"/>
      <c r="O1940" s="468"/>
      <c r="P1940" s="469"/>
    </row>
    <row r="1941" spans="1:16" ht="16.5" thickBot="1" x14ac:dyDescent="0.25">
      <c r="A1941" s="357" t="s">
        <v>28</v>
      </c>
      <c r="B1941" s="104"/>
      <c r="C1941" s="105"/>
      <c r="D1941" s="106">
        <f>SUM(D1935:D1940)</f>
        <v>1025</v>
      </c>
      <c r="E1941" s="107"/>
      <c r="F1941" s="107"/>
      <c r="G1941" s="118">
        <f>SUM(G1935:G1940)</f>
        <v>56.160799999999995</v>
      </c>
      <c r="H1941" s="105"/>
      <c r="I1941" s="118">
        <f>SUM(I1935:I1940)</f>
        <v>1357.3188999999998</v>
      </c>
      <c r="J1941" s="109">
        <f t="shared" si="9"/>
        <v>18.251164513326021</v>
      </c>
      <c r="K1941" s="110"/>
      <c r="L1941" s="193"/>
      <c r="M1941" s="111"/>
      <c r="N1941" s="112"/>
      <c r="O1941" s="430"/>
      <c r="P1941" s="431"/>
    </row>
    <row r="1942" spans="1:16" ht="15.75" x14ac:dyDescent="0.2">
      <c r="A1942" s="76"/>
      <c r="B1942" s="113"/>
      <c r="C1942" s="113"/>
      <c r="D1942" s="113"/>
      <c r="E1942" s="113"/>
      <c r="F1942" s="113"/>
      <c r="G1942" s="113"/>
      <c r="H1942" s="113"/>
      <c r="I1942" s="76"/>
      <c r="J1942" s="76"/>
      <c r="K1942" s="76"/>
      <c r="L1942" s="76"/>
      <c r="M1942" s="76"/>
      <c r="N1942" s="76"/>
      <c r="O1942" s="113"/>
      <c r="P1942" s="114"/>
    </row>
    <row r="1943" spans="1:16" ht="15.75" x14ac:dyDescent="0.2">
      <c r="A1943" s="76"/>
      <c r="B1943" s="113"/>
      <c r="C1943" s="113"/>
      <c r="D1943" s="113"/>
      <c r="E1943" s="113"/>
      <c r="F1943" s="113"/>
      <c r="G1943" s="113"/>
      <c r="H1943" s="113"/>
      <c r="I1943" s="76"/>
      <c r="J1943" s="76"/>
      <c r="K1943" s="76"/>
      <c r="L1943" s="76"/>
      <c r="M1943" s="76"/>
      <c r="N1943" s="76"/>
      <c r="O1943" s="113"/>
      <c r="P1943" s="114"/>
    </row>
    <row r="1944" spans="1:16" ht="15.75" x14ac:dyDescent="0.2">
      <c r="A1944" s="76"/>
      <c r="B1944" s="113"/>
      <c r="C1944" s="113"/>
      <c r="D1944" s="113"/>
      <c r="E1944" s="113"/>
      <c r="F1944" s="113"/>
      <c r="G1944" s="113"/>
      <c r="H1944" s="113"/>
      <c r="I1944" s="76"/>
      <c r="J1944" s="76"/>
      <c r="K1944" s="76"/>
      <c r="L1944" s="76"/>
      <c r="M1944" s="1"/>
      <c r="N1944" s="1"/>
      <c r="O1944" s="3"/>
      <c r="P1944" s="114"/>
    </row>
    <row r="1945" spans="1:16" ht="15.75" x14ac:dyDescent="0.2">
      <c r="A1945" s="115"/>
      <c r="B1945" s="432" t="s">
        <v>29</v>
      </c>
      <c r="C1945" s="432"/>
      <c r="D1945" s="432"/>
      <c r="E1945" s="116"/>
      <c r="F1945" s="116"/>
      <c r="G1945" s="116"/>
      <c r="H1945" s="115"/>
      <c r="I1945" s="116" t="s">
        <v>30</v>
      </c>
      <c r="J1945" s="115"/>
      <c r="K1945" s="116"/>
      <c r="L1945" s="116"/>
      <c r="M1945" s="116"/>
      <c r="N1945" s="116" t="s">
        <v>31</v>
      </c>
      <c r="O1945" s="116"/>
      <c r="P1945" s="117"/>
    </row>
    <row r="1946" spans="1:16" ht="15.75" x14ac:dyDescent="0.2">
      <c r="A1946" s="116"/>
      <c r="B1946" s="427" t="s">
        <v>225</v>
      </c>
      <c r="C1946" s="427"/>
      <c r="D1946" s="427"/>
      <c r="E1946" s="76"/>
      <c r="F1946" s="76"/>
      <c r="G1946" s="76"/>
      <c r="H1946" s="115"/>
      <c r="I1946" s="76" t="s">
        <v>278</v>
      </c>
      <c r="J1946" s="115"/>
      <c r="K1946" s="76"/>
      <c r="L1946" s="76"/>
      <c r="M1946" s="76"/>
      <c r="N1946" s="76" t="s">
        <v>220</v>
      </c>
      <c r="O1946" s="76"/>
      <c r="P1946" s="117"/>
    </row>
    <row r="1947" spans="1:16" ht="15.75" x14ac:dyDescent="0.2">
      <c r="A1947" s="427" t="s">
        <v>223</v>
      </c>
      <c r="B1947" s="427"/>
      <c r="C1947" s="427"/>
      <c r="D1947" s="427"/>
      <c r="E1947" s="427"/>
      <c r="F1947" s="76"/>
      <c r="G1947" s="76"/>
      <c r="H1947" s="115"/>
      <c r="I1947" s="76" t="s">
        <v>240</v>
      </c>
      <c r="J1947" s="115"/>
      <c r="K1947" s="76"/>
      <c r="L1947" s="76"/>
      <c r="M1947" s="76"/>
      <c r="N1947" s="76" t="s">
        <v>124</v>
      </c>
      <c r="O1947" s="76"/>
      <c r="P1947" s="117"/>
    </row>
    <row r="1948" spans="1:16" x14ac:dyDescent="0.2">
      <c r="A1948"/>
      <c r="B1948"/>
      <c r="C1948"/>
      <c r="D1948"/>
      <c r="E1948"/>
      <c r="F1948"/>
      <c r="G1948"/>
      <c r="H1948"/>
      <c r="I1948"/>
      <c r="J1948"/>
      <c r="K1948"/>
      <c r="L1948"/>
      <c r="M1948"/>
      <c r="N1948"/>
      <c r="O1948"/>
      <c r="P1948"/>
    </row>
    <row r="1949" spans="1:16" x14ac:dyDescent="0.2">
      <c r="A1949" s="467" t="s">
        <v>259</v>
      </c>
      <c r="B1949" s="467"/>
      <c r="C1949" s="467"/>
      <c r="D1949" s="467"/>
      <c r="E1949" s="467"/>
      <c r="F1949"/>
      <c r="G1949"/>
      <c r="H1949"/>
      <c r="I1949"/>
      <c r="J1949"/>
      <c r="K1949"/>
      <c r="L1949"/>
      <c r="M1949"/>
      <c r="N1949"/>
      <c r="O1949"/>
      <c r="P1949"/>
    </row>
    <row r="1950" spans="1:16" x14ac:dyDescent="0.2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</row>
    <row r="1951" spans="1:16" x14ac:dyDescent="0.2">
      <c r="A1951"/>
      <c r="B1951"/>
      <c r="C1951"/>
      <c r="D1951"/>
      <c r="E1951"/>
      <c r="F1951"/>
      <c r="G1951"/>
      <c r="H1951"/>
      <c r="I1951"/>
      <c r="J1951"/>
      <c r="K1951"/>
      <c r="L1951"/>
      <c r="M1951"/>
      <c r="N1951"/>
      <c r="O1951"/>
      <c r="P1951"/>
    </row>
    <row r="1952" spans="1:16" x14ac:dyDescent="0.2">
      <c r="A1952"/>
      <c r="B1952"/>
      <c r="C1952"/>
      <c r="D1952"/>
      <c r="E1952"/>
      <c r="F1952"/>
      <c r="G1952"/>
      <c r="H1952"/>
      <c r="I1952"/>
      <c r="J1952"/>
      <c r="K1952"/>
      <c r="L1952"/>
      <c r="M1952"/>
      <c r="N1952"/>
      <c r="O1952"/>
      <c r="P1952"/>
    </row>
    <row r="1953" spans="1:16" x14ac:dyDescent="0.2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</row>
    <row r="1954" spans="1:16" x14ac:dyDescent="0.2">
      <c r="A1954"/>
      <c r="B1954"/>
      <c r="C1954"/>
      <c r="D1954"/>
      <c r="E1954"/>
      <c r="F1954"/>
      <c r="G1954"/>
      <c r="H1954"/>
      <c r="I1954"/>
      <c r="J1954"/>
      <c r="K1954"/>
      <c r="L1954"/>
      <c r="M1954"/>
      <c r="N1954"/>
      <c r="O1954"/>
      <c r="P1954"/>
    </row>
    <row r="1955" spans="1:16" ht="15.75" x14ac:dyDescent="0.2">
      <c r="A1955" s="427" t="s">
        <v>180</v>
      </c>
      <c r="B1955" s="427"/>
      <c r="C1955" s="427"/>
      <c r="D1955" s="427"/>
      <c r="E1955" s="427"/>
      <c r="F1955" s="427"/>
      <c r="G1955" s="427"/>
      <c r="H1955" s="427"/>
      <c r="I1955" s="427"/>
      <c r="J1955" s="427"/>
      <c r="K1955" s="427"/>
      <c r="L1955" s="427"/>
      <c r="M1955" s="427"/>
      <c r="N1955" s="427"/>
      <c r="O1955" s="427"/>
      <c r="P1955" s="427"/>
    </row>
    <row r="1956" spans="1:16" ht="15.75" x14ac:dyDescent="0.2">
      <c r="A1956" s="427" t="s">
        <v>1</v>
      </c>
      <c r="B1956" s="427"/>
      <c r="C1956" s="427"/>
      <c r="D1956" s="427"/>
      <c r="E1956" s="427"/>
      <c r="F1956" s="427"/>
      <c r="G1956" s="427"/>
      <c r="H1956" s="427"/>
      <c r="I1956" s="427"/>
      <c r="J1956" s="427"/>
      <c r="K1956" s="427"/>
      <c r="L1956" s="427"/>
      <c r="M1956" s="427"/>
      <c r="N1956" s="427"/>
      <c r="O1956" s="427"/>
      <c r="P1956" s="427"/>
    </row>
    <row r="1957" spans="1:16" ht="15.75" x14ac:dyDescent="0.2">
      <c r="A1957" s="427"/>
      <c r="B1957" s="427"/>
      <c r="C1957" s="427"/>
      <c r="D1957" s="427"/>
      <c r="E1957" s="427"/>
      <c r="F1957" s="427"/>
      <c r="G1957" s="427"/>
      <c r="H1957" s="427"/>
      <c r="I1957" s="427"/>
      <c r="J1957" s="427"/>
      <c r="K1957" s="427"/>
      <c r="L1957" s="427"/>
      <c r="M1957" s="427"/>
      <c r="N1957" s="427"/>
      <c r="O1957" s="427"/>
      <c r="P1957" s="427"/>
    </row>
    <row r="1958" spans="1:16" ht="15.75" x14ac:dyDescent="0.2">
      <c r="A1958" s="455" t="s">
        <v>321</v>
      </c>
      <c r="B1958" s="455"/>
      <c r="C1958" s="455"/>
      <c r="D1958" s="455"/>
      <c r="E1958" s="455"/>
      <c r="F1958" s="455"/>
      <c r="G1958" s="455"/>
      <c r="H1958" s="455"/>
      <c r="I1958" s="455"/>
      <c r="J1958" s="455"/>
      <c r="K1958" s="455"/>
      <c r="L1958" s="455"/>
      <c r="M1958" s="455"/>
      <c r="N1958" s="455"/>
      <c r="O1958" s="455"/>
      <c r="P1958" s="455"/>
    </row>
    <row r="1959" spans="1:16" ht="15.75" x14ac:dyDescent="0.2">
      <c r="A1959" s="77"/>
      <c r="B1959" s="77"/>
      <c r="C1959" s="77"/>
      <c r="D1959" s="77"/>
      <c r="E1959" s="77"/>
      <c r="F1959" s="77"/>
      <c r="G1959" s="77"/>
      <c r="H1959" s="77"/>
      <c r="I1959" s="77"/>
      <c r="J1959" s="77"/>
      <c r="K1959" s="77"/>
      <c r="L1959" s="77"/>
      <c r="M1959" s="77"/>
      <c r="N1959" s="77"/>
      <c r="O1959" s="77"/>
      <c r="P1959" s="77"/>
    </row>
    <row r="1960" spans="1:16" ht="16.5" thickBot="1" x14ac:dyDescent="0.25">
      <c r="A1960" s="77"/>
      <c r="B1960" s="77"/>
      <c r="C1960" s="77"/>
      <c r="D1960" s="77"/>
      <c r="E1960" s="77"/>
      <c r="F1960" s="77"/>
      <c r="G1960" s="77"/>
      <c r="H1960" s="77"/>
      <c r="I1960" s="77"/>
      <c r="J1960" s="77"/>
      <c r="K1960" s="77"/>
      <c r="L1960" s="77"/>
      <c r="M1960" s="77"/>
      <c r="N1960" s="77"/>
      <c r="O1960" s="77"/>
      <c r="P1960" s="77"/>
    </row>
    <row r="1961" spans="1:16" ht="16.5" thickBot="1" x14ac:dyDescent="0.25">
      <c r="A1961" s="78" t="s">
        <v>2</v>
      </c>
      <c r="B1961" s="449" t="s">
        <v>126</v>
      </c>
      <c r="C1961" s="450"/>
      <c r="D1961" s="79" t="s">
        <v>3</v>
      </c>
      <c r="E1961" s="449">
        <v>2019</v>
      </c>
      <c r="F1961" s="451"/>
      <c r="G1961" s="451"/>
      <c r="H1961" s="450"/>
      <c r="I1961" s="79" t="s">
        <v>4</v>
      </c>
      <c r="J1961" s="80" t="s">
        <v>229</v>
      </c>
      <c r="K1961" s="80"/>
      <c r="L1961" s="80"/>
      <c r="M1961" s="80" t="s">
        <v>5</v>
      </c>
      <c r="N1961" s="449" t="s">
        <v>233</v>
      </c>
      <c r="O1961" s="451"/>
      <c r="P1961" s="452"/>
    </row>
    <row r="1962" spans="1:16" ht="16.5" thickBot="1" x14ac:dyDescent="0.25">
      <c r="A1962" s="77"/>
      <c r="B1962" s="77"/>
      <c r="C1962" s="77"/>
      <c r="D1962" s="77"/>
      <c r="E1962" s="77"/>
      <c r="F1962" s="77"/>
      <c r="G1962" s="77"/>
      <c r="H1962" s="77"/>
      <c r="I1962" s="77"/>
      <c r="J1962" s="77"/>
      <c r="K1962" s="77"/>
      <c r="L1962" s="77"/>
      <c r="M1962" s="77"/>
      <c r="N1962" s="77"/>
      <c r="O1962" s="77"/>
      <c r="P1962" s="77"/>
    </row>
    <row r="1963" spans="1:16" ht="16.5" thickBot="1" x14ac:dyDescent="0.25">
      <c r="A1963" s="78" t="s">
        <v>6</v>
      </c>
      <c r="B1963" s="449" t="s">
        <v>182</v>
      </c>
      <c r="C1963" s="450"/>
      <c r="D1963" s="79" t="s">
        <v>7</v>
      </c>
      <c r="E1963" s="449" t="s">
        <v>214</v>
      </c>
      <c r="F1963" s="451"/>
      <c r="G1963" s="451"/>
      <c r="H1963" s="450"/>
      <c r="I1963" s="79" t="s">
        <v>8</v>
      </c>
      <c r="J1963" s="80">
        <v>15</v>
      </c>
      <c r="K1963" s="80"/>
      <c r="L1963" s="80"/>
      <c r="M1963" s="80" t="s">
        <v>9</v>
      </c>
      <c r="N1963" s="80"/>
      <c r="O1963" s="196"/>
      <c r="P1963" s="197">
        <v>50</v>
      </c>
    </row>
    <row r="1964" spans="1:16" ht="16.5" thickBot="1" x14ac:dyDescent="0.25">
      <c r="A1964" s="77"/>
      <c r="B1964" s="77"/>
      <c r="C1964" s="77"/>
      <c r="D1964" s="77"/>
      <c r="E1964" s="77"/>
      <c r="F1964" s="77"/>
      <c r="G1964" s="77"/>
      <c r="H1964" s="77"/>
      <c r="I1964" s="77"/>
      <c r="J1964" s="77"/>
      <c r="K1964" s="77"/>
      <c r="L1964" s="77"/>
      <c r="M1964" s="77"/>
      <c r="N1964" s="77"/>
      <c r="O1964" s="77"/>
      <c r="P1964" s="77"/>
    </row>
    <row r="1965" spans="1:16" ht="16.5" thickBot="1" x14ac:dyDescent="0.25">
      <c r="A1965" s="453" t="s">
        <v>10</v>
      </c>
      <c r="B1965" s="454"/>
      <c r="C1965" s="449" t="s">
        <v>181</v>
      </c>
      <c r="D1965" s="451"/>
      <c r="E1965" s="451"/>
      <c r="F1965" s="451"/>
      <c r="G1965" s="451"/>
      <c r="H1965" s="451"/>
      <c r="I1965" s="451"/>
      <c r="J1965" s="451"/>
      <c r="K1965" s="451"/>
      <c r="L1965" s="451"/>
      <c r="M1965" s="451"/>
      <c r="N1965" s="451"/>
      <c r="O1965" s="451"/>
      <c r="P1965" s="452"/>
    </row>
    <row r="1966" spans="1:16" ht="16.5" thickBot="1" x14ac:dyDescent="0.25">
      <c r="A1966" s="77"/>
      <c r="B1966" s="77"/>
      <c r="C1966" s="77"/>
      <c r="D1966" s="77"/>
      <c r="E1966" s="77"/>
      <c r="F1966" s="77"/>
      <c r="G1966" s="77"/>
      <c r="H1966" s="77"/>
      <c r="I1966" s="77"/>
      <c r="J1966" s="77"/>
      <c r="K1966" s="77"/>
      <c r="L1966" s="77"/>
      <c r="M1966" s="77"/>
      <c r="N1966" s="77"/>
      <c r="O1966" s="77"/>
      <c r="P1966" s="77"/>
    </row>
    <row r="1967" spans="1:16" ht="16.5" thickBot="1" x14ac:dyDescent="0.25">
      <c r="A1967" s="453" t="s">
        <v>11</v>
      </c>
      <c r="B1967" s="454"/>
      <c r="C1967" s="449" t="s">
        <v>234</v>
      </c>
      <c r="D1967" s="451"/>
      <c r="E1967" s="451"/>
      <c r="F1967" s="451"/>
      <c r="G1967" s="451"/>
      <c r="H1967" s="451"/>
      <c r="I1967" s="451"/>
      <c r="J1967" s="451"/>
      <c r="K1967" s="451"/>
      <c r="L1967" s="451"/>
      <c r="M1967" s="451"/>
      <c r="N1967" s="451"/>
      <c r="O1967" s="451"/>
      <c r="P1967" s="452"/>
    </row>
    <row r="1968" spans="1:16" ht="16.5" thickBot="1" x14ac:dyDescent="0.25">
      <c r="A1968" s="81"/>
      <c r="B1968" s="81"/>
      <c r="C1968" s="81"/>
      <c r="D1968" s="81"/>
      <c r="E1968" s="81"/>
      <c r="F1968" s="81"/>
      <c r="G1968" s="81"/>
      <c r="H1968" s="81"/>
      <c r="I1968" s="81"/>
      <c r="J1968" s="81"/>
      <c r="K1968" s="81"/>
      <c r="L1968" s="81"/>
      <c r="M1968" s="81"/>
      <c r="N1968" s="81"/>
      <c r="O1968" s="81"/>
      <c r="P1968" s="81"/>
    </row>
    <row r="1969" spans="1:16" ht="16.5" thickBot="1" x14ac:dyDescent="0.25">
      <c r="A1969" s="441" t="s">
        <v>12</v>
      </c>
      <c r="B1969" s="443" t="s">
        <v>13</v>
      </c>
      <c r="C1969" s="434"/>
      <c r="D1969" s="444" t="s">
        <v>255</v>
      </c>
      <c r="E1969" s="446" t="s">
        <v>15</v>
      </c>
      <c r="F1969" s="447"/>
      <c r="G1969" s="447"/>
      <c r="H1969" s="447"/>
      <c r="I1969" s="448"/>
      <c r="J1969" s="444" t="s">
        <v>16</v>
      </c>
      <c r="K1969" s="444" t="s">
        <v>17</v>
      </c>
      <c r="L1969" s="446" t="s">
        <v>18</v>
      </c>
      <c r="M1969" s="447"/>
      <c r="N1969" s="448"/>
      <c r="O1969" s="435" t="s">
        <v>115</v>
      </c>
      <c r="P1969" s="436"/>
    </row>
    <row r="1970" spans="1:16" ht="32.25" thickBot="1" x14ac:dyDescent="0.25">
      <c r="A1970" s="442"/>
      <c r="B1970" s="82" t="s">
        <v>19</v>
      </c>
      <c r="C1970" s="83" t="s">
        <v>20</v>
      </c>
      <c r="D1970" s="445"/>
      <c r="E1970" s="84" t="s">
        <v>21</v>
      </c>
      <c r="F1970" s="84" t="s">
        <v>22</v>
      </c>
      <c r="G1970" s="85" t="s">
        <v>23</v>
      </c>
      <c r="H1970" s="119" t="s">
        <v>24</v>
      </c>
      <c r="I1970" s="86" t="s">
        <v>25</v>
      </c>
      <c r="J1970" s="445"/>
      <c r="K1970" s="445"/>
      <c r="L1970" s="194" t="s">
        <v>258</v>
      </c>
      <c r="M1970" s="85" t="s">
        <v>256</v>
      </c>
      <c r="N1970" s="83" t="s">
        <v>257</v>
      </c>
      <c r="O1970" s="437"/>
      <c r="P1970" s="438"/>
    </row>
    <row r="1971" spans="1:16" ht="15.75" x14ac:dyDescent="0.2">
      <c r="A1971" s="165">
        <v>45806</v>
      </c>
      <c r="B1971" s="166"/>
      <c r="C1971" s="166">
        <v>252793</v>
      </c>
      <c r="D1971" s="160"/>
      <c r="E1971" s="96"/>
      <c r="F1971" s="96"/>
      <c r="G1971" s="166"/>
      <c r="H1971" s="169"/>
      <c r="I1971" s="175"/>
      <c r="J1971" s="162"/>
      <c r="K1971" s="99"/>
      <c r="L1971" s="191"/>
      <c r="M1971" s="94"/>
      <c r="N1971" s="100"/>
      <c r="O1971" s="428"/>
      <c r="P1971" s="429"/>
    </row>
    <row r="1972" spans="1:16" ht="15.75" x14ac:dyDescent="0.2">
      <c r="A1972" s="165">
        <v>45810</v>
      </c>
      <c r="B1972" s="166">
        <v>252793</v>
      </c>
      <c r="C1972" s="166">
        <v>253013</v>
      </c>
      <c r="D1972" s="160">
        <f t="shared" ref="D1972:D1978" si="10">+C1972-B1972</f>
        <v>220</v>
      </c>
      <c r="E1972" s="96" t="s">
        <v>571</v>
      </c>
      <c r="F1972" s="96" t="s">
        <v>559</v>
      </c>
      <c r="G1972" s="166">
        <v>30.1</v>
      </c>
      <c r="H1972" s="169">
        <v>23.99</v>
      </c>
      <c r="I1972" s="175">
        <f t="shared" ref="I1972:I1978" si="11">G1972*H1972</f>
        <v>722.09899999999993</v>
      </c>
      <c r="J1972" s="162">
        <f t="shared" ref="J1972:J1979" si="12">D1972/G1972</f>
        <v>7.308970099667774</v>
      </c>
      <c r="K1972" s="99">
        <v>45810</v>
      </c>
      <c r="L1972" s="191" t="s">
        <v>262</v>
      </c>
      <c r="M1972" s="94" t="s">
        <v>392</v>
      </c>
      <c r="N1972" s="100" t="s">
        <v>224</v>
      </c>
      <c r="O1972" s="428" t="s">
        <v>270</v>
      </c>
      <c r="P1972" s="429"/>
    </row>
    <row r="1973" spans="1:16" ht="15.75" x14ac:dyDescent="0.2">
      <c r="A1973" s="165">
        <v>45811</v>
      </c>
      <c r="B1973" s="166">
        <v>253013</v>
      </c>
      <c r="C1973" s="166">
        <v>253440</v>
      </c>
      <c r="D1973" s="160">
        <f t="shared" si="10"/>
        <v>427</v>
      </c>
      <c r="E1973" s="96" t="s">
        <v>572</v>
      </c>
      <c r="F1973" s="96" t="s">
        <v>563</v>
      </c>
      <c r="G1973" s="166">
        <v>29.178799999999999</v>
      </c>
      <c r="H1973" s="169">
        <v>23.99</v>
      </c>
      <c r="I1973" s="175">
        <f t="shared" si="11"/>
        <v>699.99941199999989</v>
      </c>
      <c r="J1973" s="162">
        <f t="shared" si="12"/>
        <v>14.633912292486325</v>
      </c>
      <c r="K1973" s="99">
        <v>45811</v>
      </c>
      <c r="L1973" s="191" t="s">
        <v>262</v>
      </c>
      <c r="M1973" s="94" t="s">
        <v>392</v>
      </c>
      <c r="N1973" s="100" t="s">
        <v>395</v>
      </c>
      <c r="O1973" s="428" t="s">
        <v>270</v>
      </c>
      <c r="P1973" s="429"/>
    </row>
    <row r="1974" spans="1:16" ht="15.75" x14ac:dyDescent="0.2">
      <c r="A1974" s="165">
        <v>45812</v>
      </c>
      <c r="B1974" s="166">
        <v>253440</v>
      </c>
      <c r="C1974" s="166">
        <v>253665</v>
      </c>
      <c r="D1974" s="160">
        <f t="shared" si="10"/>
        <v>225</v>
      </c>
      <c r="E1974" s="96" t="s">
        <v>573</v>
      </c>
      <c r="F1974" s="96" t="s">
        <v>574</v>
      </c>
      <c r="G1974" s="166">
        <v>18.218</v>
      </c>
      <c r="H1974" s="169">
        <v>23.99</v>
      </c>
      <c r="I1974" s="175">
        <f t="shared" si="11"/>
        <v>437.04981999999995</v>
      </c>
      <c r="J1974" s="162">
        <f t="shared" si="12"/>
        <v>12.350422658908771</v>
      </c>
      <c r="K1974" s="99">
        <v>45812</v>
      </c>
      <c r="L1974" s="191" t="s">
        <v>262</v>
      </c>
      <c r="M1974" s="94" t="s">
        <v>392</v>
      </c>
      <c r="N1974" s="100" t="s">
        <v>224</v>
      </c>
      <c r="O1974" s="428" t="s">
        <v>275</v>
      </c>
      <c r="P1974" s="429"/>
    </row>
    <row r="1975" spans="1:16" ht="15.75" x14ac:dyDescent="0.2">
      <c r="A1975" s="165">
        <v>45813</v>
      </c>
      <c r="B1975" s="166">
        <v>253665</v>
      </c>
      <c r="C1975" s="166">
        <v>254086</v>
      </c>
      <c r="D1975" s="160">
        <f t="shared" si="10"/>
        <v>421</v>
      </c>
      <c r="E1975" s="96" t="s">
        <v>575</v>
      </c>
      <c r="F1975" s="96" t="s">
        <v>553</v>
      </c>
      <c r="G1975" s="166">
        <v>25.014199999999999</v>
      </c>
      <c r="H1975" s="169">
        <v>23.99</v>
      </c>
      <c r="I1975" s="175">
        <f t="shared" si="11"/>
        <v>600.09065799999996</v>
      </c>
      <c r="J1975" s="162">
        <f t="shared" si="12"/>
        <v>16.830440309903974</v>
      </c>
      <c r="K1975" s="99">
        <v>45813</v>
      </c>
      <c r="L1975" s="191" t="s">
        <v>262</v>
      </c>
      <c r="M1975" s="94" t="s">
        <v>392</v>
      </c>
      <c r="N1975" s="100" t="s">
        <v>395</v>
      </c>
      <c r="O1975" s="428" t="s">
        <v>270</v>
      </c>
      <c r="P1975" s="429"/>
    </row>
    <row r="1976" spans="1:16" ht="15.75" x14ac:dyDescent="0.2">
      <c r="A1976" s="165">
        <v>45814</v>
      </c>
      <c r="B1976" s="166">
        <v>254086</v>
      </c>
      <c r="C1976" s="166">
        <v>254346</v>
      </c>
      <c r="D1976" s="160">
        <f t="shared" si="10"/>
        <v>260</v>
      </c>
      <c r="E1976" s="96" t="s">
        <v>576</v>
      </c>
      <c r="F1976" s="96" t="s">
        <v>556</v>
      </c>
      <c r="G1976" s="166">
        <v>20.841999999999999</v>
      </c>
      <c r="H1976" s="169">
        <v>23.99</v>
      </c>
      <c r="I1976" s="175">
        <f t="shared" si="11"/>
        <v>499.99957999999992</v>
      </c>
      <c r="J1976" s="162">
        <f t="shared" si="12"/>
        <v>12.474810478840803</v>
      </c>
      <c r="K1976" s="99">
        <v>45814</v>
      </c>
      <c r="L1976" s="191" t="s">
        <v>262</v>
      </c>
      <c r="M1976" s="94" t="s">
        <v>392</v>
      </c>
      <c r="N1976" s="100" t="s">
        <v>395</v>
      </c>
      <c r="O1976" s="428" t="s">
        <v>237</v>
      </c>
      <c r="P1976" s="429"/>
    </row>
    <row r="1977" spans="1:16" ht="15.75" x14ac:dyDescent="0.2">
      <c r="A1977" s="165">
        <v>45816</v>
      </c>
      <c r="B1977" s="166">
        <v>254346</v>
      </c>
      <c r="C1977" s="166">
        <v>254556</v>
      </c>
      <c r="D1977" s="160">
        <f t="shared" si="10"/>
        <v>210</v>
      </c>
      <c r="E1977" s="96" t="s">
        <v>577</v>
      </c>
      <c r="F1977" s="96" t="s">
        <v>578</v>
      </c>
      <c r="G1977" s="166">
        <v>16.684899999999999</v>
      </c>
      <c r="H1977" s="169">
        <v>23.99</v>
      </c>
      <c r="I1977" s="175">
        <f t="shared" si="11"/>
        <v>400.27075099999996</v>
      </c>
      <c r="J1977" s="162">
        <f t="shared" si="12"/>
        <v>12.586230663653962</v>
      </c>
      <c r="K1977" s="99">
        <v>45816</v>
      </c>
      <c r="L1977" s="191" t="s">
        <v>262</v>
      </c>
      <c r="M1977" s="94" t="s">
        <v>392</v>
      </c>
      <c r="N1977" s="100" t="s">
        <v>395</v>
      </c>
      <c r="O1977" s="439" t="s">
        <v>270</v>
      </c>
      <c r="P1977" s="440"/>
    </row>
    <row r="1978" spans="1:16" ht="16.5" thickBot="1" x14ac:dyDescent="0.25">
      <c r="A1978" s="93"/>
      <c r="B1978" s="166"/>
      <c r="C1978" s="166"/>
      <c r="D1978" s="160">
        <f t="shared" si="10"/>
        <v>0</v>
      </c>
      <c r="E1978" s="96"/>
      <c r="F1978" s="96"/>
      <c r="G1978" s="96"/>
      <c r="H1978" s="97"/>
      <c r="I1978" s="91">
        <f t="shared" si="11"/>
        <v>0</v>
      </c>
      <c r="J1978" s="98" t="e">
        <f t="shared" si="12"/>
        <v>#DIV/0!</v>
      </c>
      <c r="K1978" s="99"/>
      <c r="L1978" s="192"/>
      <c r="M1978" s="184"/>
      <c r="N1978" s="101"/>
      <c r="O1978" s="468"/>
      <c r="P1978" s="469"/>
    </row>
    <row r="1979" spans="1:16" ht="16.5" thickBot="1" x14ac:dyDescent="0.25">
      <c r="A1979" s="376" t="s">
        <v>28</v>
      </c>
      <c r="B1979" s="104"/>
      <c r="C1979" s="105"/>
      <c r="D1979" s="106">
        <f>SUM(D1971:D1978)</f>
        <v>1763</v>
      </c>
      <c r="E1979" s="107"/>
      <c r="F1979" s="107"/>
      <c r="G1979" s="118">
        <f>SUM(G1971:G1978)</f>
        <v>140.03790000000001</v>
      </c>
      <c r="H1979" s="105"/>
      <c r="I1979" s="118">
        <f>SUM(I1971:I1978)</f>
        <v>3359.5092209999993</v>
      </c>
      <c r="J1979" s="109">
        <f t="shared" si="12"/>
        <v>12.589448999163798</v>
      </c>
      <c r="K1979" s="110"/>
      <c r="L1979" s="193"/>
      <c r="M1979" s="111"/>
      <c r="N1979" s="112"/>
      <c r="O1979" s="430"/>
      <c r="P1979" s="431"/>
    </row>
    <row r="1980" spans="1:16" ht="15.75" x14ac:dyDescent="0.2">
      <c r="A1980" s="76"/>
      <c r="B1980" s="113"/>
      <c r="C1980" s="113"/>
      <c r="D1980" s="113"/>
      <c r="E1980" s="113"/>
      <c r="F1980" s="113"/>
      <c r="G1980" s="113"/>
      <c r="H1980" s="113"/>
      <c r="I1980" s="76"/>
      <c r="J1980" s="76"/>
      <c r="K1980" s="76"/>
      <c r="L1980" s="76"/>
      <c r="M1980" s="76"/>
      <c r="N1980" s="76"/>
      <c r="O1980" s="113"/>
      <c r="P1980" s="114"/>
    </row>
    <row r="1981" spans="1:16" ht="15.75" x14ac:dyDescent="0.2">
      <c r="A1981" s="76"/>
      <c r="B1981" s="113"/>
      <c r="C1981" s="113"/>
      <c r="D1981" s="113"/>
      <c r="E1981" s="113"/>
      <c r="F1981" s="113"/>
      <c r="G1981" s="113"/>
      <c r="H1981" s="113"/>
      <c r="I1981" s="76"/>
      <c r="J1981" s="76"/>
      <c r="K1981" s="76"/>
      <c r="L1981" s="76"/>
      <c r="M1981" s="76"/>
      <c r="N1981" s="76"/>
      <c r="O1981" s="113"/>
      <c r="P1981" s="114"/>
    </row>
    <row r="1982" spans="1:16" ht="15.75" x14ac:dyDescent="0.2">
      <c r="A1982" s="76"/>
      <c r="B1982" s="113"/>
      <c r="C1982" s="113"/>
      <c r="D1982" s="113"/>
      <c r="E1982" s="113"/>
      <c r="F1982" s="113"/>
      <c r="G1982" s="113"/>
      <c r="H1982" s="113"/>
      <c r="I1982" s="76"/>
      <c r="J1982" s="76"/>
      <c r="K1982" s="76"/>
      <c r="L1982" s="76"/>
      <c r="M1982" s="1"/>
      <c r="N1982" s="1"/>
      <c r="O1982" s="3"/>
      <c r="P1982" s="114"/>
    </row>
    <row r="1983" spans="1:16" ht="15.75" x14ac:dyDescent="0.2">
      <c r="A1983" s="115"/>
      <c r="B1983" s="432" t="s">
        <v>29</v>
      </c>
      <c r="C1983" s="432"/>
      <c r="D1983" s="432"/>
      <c r="E1983" s="116"/>
      <c r="F1983" s="116"/>
      <c r="G1983" s="116"/>
      <c r="H1983" s="115"/>
      <c r="I1983" s="116" t="s">
        <v>30</v>
      </c>
      <c r="J1983" s="115"/>
      <c r="K1983" s="116"/>
      <c r="L1983" s="116"/>
      <c r="M1983" s="116"/>
      <c r="N1983" s="116" t="s">
        <v>31</v>
      </c>
      <c r="O1983" s="116"/>
      <c r="P1983" s="117"/>
    </row>
    <row r="1984" spans="1:16" ht="15.75" x14ac:dyDescent="0.2">
      <c r="A1984" s="116"/>
      <c r="B1984" s="427" t="s">
        <v>225</v>
      </c>
      <c r="C1984" s="427"/>
      <c r="D1984" s="427"/>
      <c r="E1984" s="76"/>
      <c r="F1984" s="76"/>
      <c r="G1984" s="76"/>
      <c r="H1984" s="115"/>
      <c r="I1984" s="76" t="s">
        <v>278</v>
      </c>
      <c r="J1984" s="115"/>
      <c r="K1984" s="76"/>
      <c r="L1984" s="76"/>
      <c r="M1984" s="76"/>
      <c r="N1984" s="76" t="s">
        <v>220</v>
      </c>
      <c r="O1984" s="76"/>
      <c r="P1984" s="117"/>
    </row>
    <row r="1985" spans="1:16" ht="15.75" x14ac:dyDescent="0.2">
      <c r="A1985" s="427" t="s">
        <v>223</v>
      </c>
      <c r="B1985" s="427"/>
      <c r="C1985" s="427"/>
      <c r="D1985" s="427"/>
      <c r="E1985" s="427"/>
      <c r="F1985" s="76"/>
      <c r="G1985" s="76"/>
      <c r="H1985" s="115"/>
      <c r="I1985" s="76" t="s">
        <v>240</v>
      </c>
      <c r="J1985" s="115"/>
      <c r="K1985" s="76"/>
      <c r="L1985" s="76"/>
      <c r="M1985" s="76"/>
      <c r="N1985" s="76" t="s">
        <v>124</v>
      </c>
      <c r="O1985" s="76"/>
      <c r="P1985" s="117"/>
    </row>
    <row r="1986" spans="1:16" x14ac:dyDescent="0.2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</row>
    <row r="1987" spans="1:16" x14ac:dyDescent="0.2">
      <c r="A1987" s="467" t="s">
        <v>259</v>
      </c>
      <c r="B1987" s="467"/>
      <c r="C1987" s="467"/>
      <c r="D1987" s="467"/>
      <c r="E1987" s="467"/>
      <c r="F1987"/>
      <c r="G1987"/>
      <c r="H1987"/>
      <c r="I1987"/>
      <c r="J1987"/>
      <c r="K1987"/>
      <c r="L1987"/>
      <c r="M1987"/>
      <c r="N1987"/>
      <c r="O1987"/>
      <c r="P1987"/>
    </row>
    <row r="1988" spans="1:16" x14ac:dyDescent="0.2">
      <c r="A1988"/>
      <c r="B1988"/>
      <c r="C1988"/>
      <c r="D1988"/>
      <c r="E1988"/>
      <c r="F1988"/>
      <c r="G1988"/>
      <c r="H1988"/>
      <c r="I1988"/>
      <c r="J1988"/>
      <c r="K1988"/>
      <c r="L1988"/>
      <c r="M1988"/>
      <c r="N1988"/>
      <c r="O1988"/>
      <c r="P1988"/>
    </row>
    <row r="1989" spans="1:16" x14ac:dyDescent="0.2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</row>
    <row r="1990" spans="1:16" x14ac:dyDescent="0.2">
      <c r="A1990"/>
      <c r="B1990"/>
      <c r="C1990"/>
      <c r="D1990"/>
      <c r="E1990"/>
      <c r="F1990"/>
      <c r="G1990"/>
      <c r="H1990"/>
      <c r="I1990"/>
      <c r="J1990"/>
      <c r="K1990"/>
      <c r="L1990"/>
      <c r="M1990"/>
      <c r="N1990"/>
      <c r="O1990"/>
      <c r="P1990"/>
    </row>
    <row r="1991" spans="1:16" x14ac:dyDescent="0.2">
      <c r="A1991"/>
      <c r="B1991"/>
      <c r="C1991"/>
      <c r="D1991"/>
      <c r="E1991"/>
      <c r="F1991"/>
      <c r="G1991"/>
      <c r="H1991"/>
      <c r="I1991"/>
      <c r="J1991"/>
      <c r="K1991"/>
      <c r="L1991"/>
      <c r="M1991"/>
      <c r="N1991"/>
      <c r="O1991"/>
      <c r="P1991"/>
    </row>
    <row r="1992" spans="1:16" x14ac:dyDescent="0.2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</row>
    <row r="1993" spans="1:16" x14ac:dyDescent="0.2">
      <c r="A1993"/>
      <c r="B1993"/>
      <c r="C1993"/>
      <c r="D1993"/>
      <c r="E1993"/>
      <c r="F1993"/>
      <c r="G1993"/>
      <c r="H1993"/>
      <c r="I1993"/>
      <c r="J1993"/>
      <c r="K1993"/>
      <c r="L1993"/>
      <c r="M1993"/>
      <c r="N1993"/>
      <c r="O1993"/>
      <c r="P1993"/>
    </row>
    <row r="1994" spans="1:16" ht="15.75" x14ac:dyDescent="0.2">
      <c r="A1994" s="427" t="s">
        <v>180</v>
      </c>
      <c r="B1994" s="427"/>
      <c r="C1994" s="427"/>
      <c r="D1994" s="427"/>
      <c r="E1994" s="427"/>
      <c r="F1994" s="427"/>
      <c r="G1994" s="427"/>
      <c r="H1994" s="427"/>
      <c r="I1994" s="427"/>
      <c r="J1994" s="427"/>
      <c r="K1994" s="427"/>
      <c r="L1994" s="427"/>
      <c r="M1994" s="427"/>
      <c r="N1994" s="427"/>
      <c r="O1994" s="427"/>
      <c r="P1994" s="427"/>
    </row>
    <row r="1995" spans="1:16" ht="15.75" x14ac:dyDescent="0.2">
      <c r="A1995" s="427" t="s">
        <v>1</v>
      </c>
      <c r="B1995" s="427"/>
      <c r="C1995" s="427"/>
      <c r="D1995" s="427"/>
      <c r="E1995" s="427"/>
      <c r="F1995" s="427"/>
      <c r="G1995" s="427"/>
      <c r="H1995" s="427"/>
      <c r="I1995" s="427"/>
      <c r="J1995" s="427"/>
      <c r="K1995" s="427"/>
      <c r="L1995" s="427"/>
      <c r="M1995" s="427"/>
      <c r="N1995" s="427"/>
      <c r="O1995" s="427"/>
      <c r="P1995" s="427"/>
    </row>
    <row r="1996" spans="1:16" ht="15.75" x14ac:dyDescent="0.2">
      <c r="A1996" s="427"/>
      <c r="B1996" s="427"/>
      <c r="C1996" s="427"/>
      <c r="D1996" s="427"/>
      <c r="E1996" s="427"/>
      <c r="F1996" s="427"/>
      <c r="G1996" s="427"/>
      <c r="H1996" s="427"/>
      <c r="I1996" s="427"/>
      <c r="J1996" s="427"/>
      <c r="K1996" s="427"/>
      <c r="L1996" s="427"/>
      <c r="M1996" s="427"/>
      <c r="N1996" s="427"/>
      <c r="O1996" s="427"/>
      <c r="P1996" s="427"/>
    </row>
    <row r="1997" spans="1:16" ht="15.75" x14ac:dyDescent="0.2">
      <c r="A1997" s="455" t="s">
        <v>321</v>
      </c>
      <c r="B1997" s="455"/>
      <c r="C1997" s="455"/>
      <c r="D1997" s="455"/>
      <c r="E1997" s="455"/>
      <c r="F1997" s="455"/>
      <c r="G1997" s="455"/>
      <c r="H1997" s="455"/>
      <c r="I1997" s="455"/>
      <c r="J1997" s="455"/>
      <c r="K1997" s="455"/>
      <c r="L1997" s="455"/>
      <c r="M1997" s="455"/>
      <c r="N1997" s="455"/>
      <c r="O1997" s="455"/>
      <c r="P1997" s="455"/>
    </row>
    <row r="1998" spans="1:16" ht="15.75" x14ac:dyDescent="0.2">
      <c r="A1998" s="77"/>
      <c r="B1998" s="77"/>
      <c r="C1998" s="77"/>
      <c r="D1998" s="77"/>
      <c r="E1998" s="77"/>
      <c r="F1998" s="77"/>
      <c r="G1998" s="77"/>
      <c r="H1998" s="77"/>
      <c r="I1998" s="77"/>
      <c r="J1998" s="77"/>
      <c r="K1998" s="77"/>
      <c r="L1998" s="77"/>
      <c r="M1998" s="77"/>
      <c r="N1998" s="77"/>
      <c r="O1998" s="77"/>
      <c r="P1998" s="77"/>
    </row>
    <row r="1999" spans="1:16" ht="16.5" thickBot="1" x14ac:dyDescent="0.25">
      <c r="A1999" s="77"/>
      <c r="B1999" s="77"/>
      <c r="C1999" s="77"/>
      <c r="D1999" s="77"/>
      <c r="E1999" s="77"/>
      <c r="F1999" s="77"/>
      <c r="G1999" s="77"/>
      <c r="H1999" s="77"/>
      <c r="I1999" s="77"/>
      <c r="J1999" s="77"/>
      <c r="K1999" s="77"/>
      <c r="L1999" s="77"/>
      <c r="M1999" s="77"/>
      <c r="N1999" s="77"/>
      <c r="O1999" s="77"/>
      <c r="P1999" s="77"/>
    </row>
    <row r="2000" spans="1:16" ht="16.5" thickBot="1" x14ac:dyDescent="0.25">
      <c r="A2000" s="78" t="s">
        <v>2</v>
      </c>
      <c r="B2000" s="449" t="s">
        <v>126</v>
      </c>
      <c r="C2000" s="450"/>
      <c r="D2000" s="79" t="s">
        <v>3</v>
      </c>
      <c r="E2000" s="449">
        <v>2019</v>
      </c>
      <c r="F2000" s="451"/>
      <c r="G2000" s="451"/>
      <c r="H2000" s="450"/>
      <c r="I2000" s="79" t="s">
        <v>4</v>
      </c>
      <c r="J2000" s="80" t="s">
        <v>229</v>
      </c>
      <c r="K2000" s="80"/>
      <c r="L2000" s="80"/>
      <c r="M2000" s="80" t="s">
        <v>5</v>
      </c>
      <c r="N2000" s="449" t="s">
        <v>233</v>
      </c>
      <c r="O2000" s="451"/>
      <c r="P2000" s="452"/>
    </row>
    <row r="2001" spans="1:16" ht="16.5" thickBot="1" x14ac:dyDescent="0.25">
      <c r="A2001" s="77"/>
      <c r="B2001" s="77"/>
      <c r="C2001" s="77"/>
      <c r="D2001" s="77"/>
      <c r="E2001" s="77"/>
      <c r="F2001" s="77"/>
      <c r="G2001" s="77"/>
      <c r="H2001" s="77"/>
      <c r="I2001" s="77"/>
      <c r="J2001" s="77"/>
      <c r="K2001" s="77"/>
      <c r="L2001" s="77"/>
      <c r="M2001" s="77"/>
      <c r="N2001" s="77"/>
      <c r="O2001" s="77"/>
      <c r="P2001" s="77"/>
    </row>
    <row r="2002" spans="1:16" ht="16.5" thickBot="1" x14ac:dyDescent="0.25">
      <c r="A2002" s="78" t="s">
        <v>6</v>
      </c>
      <c r="B2002" s="449" t="s">
        <v>182</v>
      </c>
      <c r="C2002" s="450"/>
      <c r="D2002" s="79" t="s">
        <v>7</v>
      </c>
      <c r="E2002" s="449" t="s">
        <v>214</v>
      </c>
      <c r="F2002" s="451"/>
      <c r="G2002" s="451"/>
      <c r="H2002" s="450"/>
      <c r="I2002" s="79" t="s">
        <v>8</v>
      </c>
      <c r="J2002" s="80">
        <v>15</v>
      </c>
      <c r="K2002" s="80"/>
      <c r="L2002" s="80"/>
      <c r="M2002" s="80" t="s">
        <v>9</v>
      </c>
      <c r="N2002" s="80"/>
      <c r="O2002" s="196"/>
      <c r="P2002" s="197">
        <v>50</v>
      </c>
    </row>
    <row r="2003" spans="1:16" ht="16.5" thickBot="1" x14ac:dyDescent="0.25">
      <c r="A2003" s="77"/>
      <c r="B2003" s="77"/>
      <c r="C2003" s="77"/>
      <c r="D2003" s="77"/>
      <c r="E2003" s="77"/>
      <c r="F2003" s="77"/>
      <c r="G2003" s="77"/>
      <c r="H2003" s="77"/>
      <c r="I2003" s="77"/>
      <c r="J2003" s="77"/>
      <c r="K2003" s="77"/>
      <c r="L2003" s="77"/>
      <c r="M2003" s="77"/>
      <c r="N2003" s="77"/>
      <c r="O2003" s="77"/>
      <c r="P2003" s="77"/>
    </row>
    <row r="2004" spans="1:16" ht="16.5" thickBot="1" x14ac:dyDescent="0.25">
      <c r="A2004" s="453" t="s">
        <v>10</v>
      </c>
      <c r="B2004" s="454"/>
      <c r="C2004" s="449" t="s">
        <v>181</v>
      </c>
      <c r="D2004" s="451"/>
      <c r="E2004" s="451"/>
      <c r="F2004" s="451"/>
      <c r="G2004" s="451"/>
      <c r="H2004" s="451"/>
      <c r="I2004" s="451"/>
      <c r="J2004" s="451"/>
      <c r="K2004" s="451"/>
      <c r="L2004" s="451"/>
      <c r="M2004" s="451"/>
      <c r="N2004" s="451"/>
      <c r="O2004" s="451"/>
      <c r="P2004" s="452"/>
    </row>
    <row r="2005" spans="1:16" ht="16.5" thickBot="1" x14ac:dyDescent="0.25">
      <c r="A2005" s="77"/>
      <c r="B2005" s="77"/>
      <c r="C2005" s="77"/>
      <c r="D2005" s="77"/>
      <c r="E2005" s="77"/>
      <c r="F2005" s="77"/>
      <c r="G2005" s="77"/>
      <c r="H2005" s="77"/>
      <c r="I2005" s="77"/>
      <c r="J2005" s="77"/>
      <c r="K2005" s="77"/>
      <c r="L2005" s="77"/>
      <c r="M2005" s="77"/>
      <c r="N2005" s="77"/>
      <c r="O2005" s="77"/>
      <c r="P2005" s="77"/>
    </row>
    <row r="2006" spans="1:16" ht="16.5" thickBot="1" x14ac:dyDescent="0.25">
      <c r="A2006" s="453" t="s">
        <v>11</v>
      </c>
      <c r="B2006" s="454"/>
      <c r="C2006" s="449" t="s">
        <v>234</v>
      </c>
      <c r="D2006" s="451"/>
      <c r="E2006" s="451"/>
      <c r="F2006" s="451"/>
      <c r="G2006" s="451"/>
      <c r="H2006" s="451"/>
      <c r="I2006" s="451"/>
      <c r="J2006" s="451"/>
      <c r="K2006" s="451"/>
      <c r="L2006" s="451"/>
      <c r="M2006" s="451"/>
      <c r="N2006" s="451"/>
      <c r="O2006" s="451"/>
      <c r="P2006" s="452"/>
    </row>
    <row r="2007" spans="1:16" ht="16.5" thickBot="1" x14ac:dyDescent="0.25">
      <c r="A2007" s="81"/>
      <c r="B2007" s="81"/>
      <c r="C2007" s="81"/>
      <c r="D2007" s="81"/>
      <c r="E2007" s="81"/>
      <c r="F2007" s="81"/>
      <c r="G2007" s="81"/>
      <c r="H2007" s="81"/>
      <c r="I2007" s="81"/>
      <c r="J2007" s="81"/>
      <c r="K2007" s="81"/>
      <c r="L2007" s="81"/>
      <c r="M2007" s="81"/>
      <c r="N2007" s="81"/>
      <c r="O2007" s="81"/>
      <c r="P2007" s="81"/>
    </row>
    <row r="2008" spans="1:16" ht="16.5" thickBot="1" x14ac:dyDescent="0.25">
      <c r="A2008" s="441" t="s">
        <v>12</v>
      </c>
      <c r="B2008" s="443" t="s">
        <v>13</v>
      </c>
      <c r="C2008" s="434"/>
      <c r="D2008" s="444" t="s">
        <v>255</v>
      </c>
      <c r="E2008" s="446" t="s">
        <v>15</v>
      </c>
      <c r="F2008" s="447"/>
      <c r="G2008" s="447"/>
      <c r="H2008" s="447"/>
      <c r="I2008" s="448"/>
      <c r="J2008" s="444" t="s">
        <v>16</v>
      </c>
      <c r="K2008" s="444" t="s">
        <v>17</v>
      </c>
      <c r="L2008" s="446" t="s">
        <v>18</v>
      </c>
      <c r="M2008" s="447"/>
      <c r="N2008" s="448"/>
      <c r="O2008" s="435" t="s">
        <v>115</v>
      </c>
      <c r="P2008" s="436"/>
    </row>
    <row r="2009" spans="1:16" ht="32.25" thickBot="1" x14ac:dyDescent="0.25">
      <c r="A2009" s="442"/>
      <c r="B2009" s="82" t="s">
        <v>19</v>
      </c>
      <c r="C2009" s="83" t="s">
        <v>20</v>
      </c>
      <c r="D2009" s="445"/>
      <c r="E2009" s="84" t="s">
        <v>21</v>
      </c>
      <c r="F2009" s="84" t="s">
        <v>22</v>
      </c>
      <c r="G2009" s="85" t="s">
        <v>23</v>
      </c>
      <c r="H2009" s="119" t="s">
        <v>24</v>
      </c>
      <c r="I2009" s="86" t="s">
        <v>25</v>
      </c>
      <c r="J2009" s="445"/>
      <c r="K2009" s="445"/>
      <c r="L2009" s="194" t="s">
        <v>258</v>
      </c>
      <c r="M2009" s="85" t="s">
        <v>256</v>
      </c>
      <c r="N2009" s="83" t="s">
        <v>257</v>
      </c>
      <c r="O2009" s="437"/>
      <c r="P2009" s="438"/>
    </row>
    <row r="2010" spans="1:16" ht="15.75" x14ac:dyDescent="0.2">
      <c r="A2010" s="165">
        <v>45816</v>
      </c>
      <c r="B2010" s="166"/>
      <c r="C2010" s="166">
        <v>254556</v>
      </c>
      <c r="D2010" s="160"/>
      <c r="E2010" s="96"/>
      <c r="F2010" s="96"/>
      <c r="G2010" s="166"/>
      <c r="H2010" s="169"/>
      <c r="I2010" s="175"/>
      <c r="J2010" s="162"/>
      <c r="K2010" s="99"/>
      <c r="L2010" s="191"/>
      <c r="M2010" s="94"/>
      <c r="N2010" s="100"/>
      <c r="O2010" s="439"/>
      <c r="P2010" s="440"/>
    </row>
    <row r="2011" spans="1:16" ht="15.75" x14ac:dyDescent="0.2">
      <c r="A2011" s="165">
        <v>45817</v>
      </c>
      <c r="B2011" s="166">
        <v>254556</v>
      </c>
      <c r="C2011" s="166">
        <v>254803</v>
      </c>
      <c r="D2011" s="160">
        <f>+C2011-B2011</f>
        <v>247</v>
      </c>
      <c r="E2011" s="96" t="s">
        <v>591</v>
      </c>
      <c r="F2011" s="96" t="s">
        <v>580</v>
      </c>
      <c r="G2011" s="166">
        <v>35.8491</v>
      </c>
      <c r="H2011" s="169">
        <v>23.99</v>
      </c>
      <c r="I2011" s="175">
        <f>G2011*H2011</f>
        <v>860.01990899999998</v>
      </c>
      <c r="J2011" s="162">
        <f t="shared" ref="J2011:J2016" si="13">D2011/G2011</f>
        <v>6.8899916594837807</v>
      </c>
      <c r="K2011" s="99">
        <v>45817</v>
      </c>
      <c r="L2011" s="191" t="s">
        <v>262</v>
      </c>
      <c r="M2011" s="94" t="s">
        <v>392</v>
      </c>
      <c r="N2011" s="100" t="s">
        <v>224</v>
      </c>
      <c r="O2011" s="428" t="s">
        <v>275</v>
      </c>
      <c r="P2011" s="429"/>
    </row>
    <row r="2012" spans="1:16" ht="15.75" x14ac:dyDescent="0.2">
      <c r="A2012" s="165">
        <v>45820</v>
      </c>
      <c r="B2012" s="166">
        <v>254803</v>
      </c>
      <c r="C2012" s="166">
        <v>255243</v>
      </c>
      <c r="D2012" s="160">
        <f>+C2012-B2012</f>
        <v>440</v>
      </c>
      <c r="E2012" s="96" t="s">
        <v>592</v>
      </c>
      <c r="F2012" s="96" t="s">
        <v>582</v>
      </c>
      <c r="G2012" s="166">
        <v>20.920500000000001</v>
      </c>
      <c r="H2012" s="169">
        <v>23.9</v>
      </c>
      <c r="I2012" s="175">
        <f>G2012*H2012</f>
        <v>499.99994999999996</v>
      </c>
      <c r="J2012" s="162">
        <f t="shared" si="13"/>
        <v>21.03200210320021</v>
      </c>
      <c r="K2012" s="99">
        <v>45820</v>
      </c>
      <c r="L2012" s="191" t="s">
        <v>262</v>
      </c>
      <c r="M2012" s="94" t="s">
        <v>392</v>
      </c>
      <c r="N2012" s="100" t="s">
        <v>395</v>
      </c>
      <c r="O2012" s="428" t="s">
        <v>441</v>
      </c>
      <c r="P2012" s="429"/>
    </row>
    <row r="2013" spans="1:16" ht="15.75" x14ac:dyDescent="0.2">
      <c r="A2013" s="165">
        <v>45821</v>
      </c>
      <c r="B2013" s="166">
        <v>255243</v>
      </c>
      <c r="C2013" s="166">
        <v>255448</v>
      </c>
      <c r="D2013" s="160">
        <f>+C2013-B2013</f>
        <v>205</v>
      </c>
      <c r="E2013" s="96" t="s">
        <v>593</v>
      </c>
      <c r="F2013" s="96" t="s">
        <v>585</v>
      </c>
      <c r="G2013" s="166">
        <v>25.123799999999999</v>
      </c>
      <c r="H2013" s="169">
        <v>23.9</v>
      </c>
      <c r="I2013" s="175">
        <f>G2013*H2013</f>
        <v>600.45881999999995</v>
      </c>
      <c r="J2013" s="162">
        <f t="shared" si="13"/>
        <v>8.1595936920370331</v>
      </c>
      <c r="K2013" s="99">
        <v>45821</v>
      </c>
      <c r="L2013" s="191" t="s">
        <v>258</v>
      </c>
      <c r="M2013" s="94" t="s">
        <v>262</v>
      </c>
      <c r="N2013" s="100" t="s">
        <v>262</v>
      </c>
      <c r="O2013" s="428" t="s">
        <v>237</v>
      </c>
      <c r="P2013" s="429"/>
    </row>
    <row r="2014" spans="1:16" ht="15.75" x14ac:dyDescent="0.2">
      <c r="A2014" s="165"/>
      <c r="B2014" s="166"/>
      <c r="C2014" s="166"/>
      <c r="D2014" s="160">
        <f>+C2014-B2014</f>
        <v>0</v>
      </c>
      <c r="E2014" s="96"/>
      <c r="F2014" s="96"/>
      <c r="G2014" s="166"/>
      <c r="H2014" s="169"/>
      <c r="I2014" s="175">
        <f>G2014*H2014</f>
        <v>0</v>
      </c>
      <c r="J2014" s="162" t="e">
        <f t="shared" si="13"/>
        <v>#DIV/0!</v>
      </c>
      <c r="K2014" s="99"/>
      <c r="L2014" s="191"/>
      <c r="M2014" s="94"/>
      <c r="N2014" s="100"/>
      <c r="O2014" s="439"/>
      <c r="P2014" s="440"/>
    </row>
    <row r="2015" spans="1:16" ht="16.5" thickBot="1" x14ac:dyDescent="0.25">
      <c r="A2015" s="93"/>
      <c r="B2015" s="166"/>
      <c r="C2015" s="166"/>
      <c r="D2015" s="160">
        <f>+C2015-B2015</f>
        <v>0</v>
      </c>
      <c r="E2015" s="96"/>
      <c r="F2015" s="96"/>
      <c r="G2015" s="96"/>
      <c r="H2015" s="97"/>
      <c r="I2015" s="91">
        <f>G2015*H2015</f>
        <v>0</v>
      </c>
      <c r="J2015" s="98" t="e">
        <f t="shared" si="13"/>
        <v>#DIV/0!</v>
      </c>
      <c r="K2015" s="99"/>
      <c r="L2015" s="192"/>
      <c r="M2015" s="184"/>
      <c r="N2015" s="101"/>
      <c r="O2015" s="468"/>
      <c r="P2015" s="469"/>
    </row>
    <row r="2016" spans="1:16" ht="16.5" thickBot="1" x14ac:dyDescent="0.25">
      <c r="A2016" s="392" t="s">
        <v>28</v>
      </c>
      <c r="B2016" s="104"/>
      <c r="C2016" s="105"/>
      <c r="D2016" s="106">
        <f>SUM(D2010:D2015)</f>
        <v>892</v>
      </c>
      <c r="E2016" s="107"/>
      <c r="F2016" s="107"/>
      <c r="G2016" s="118">
        <f>SUM(G2010:G2015)</f>
        <v>81.8934</v>
      </c>
      <c r="H2016" s="105"/>
      <c r="I2016" s="118">
        <f>SUM(I2010:I2015)</f>
        <v>1960.4786789999998</v>
      </c>
      <c r="J2016" s="109">
        <f t="shared" si="13"/>
        <v>10.892208651735061</v>
      </c>
      <c r="K2016" s="110"/>
      <c r="L2016" s="193"/>
      <c r="M2016" s="111"/>
      <c r="N2016" s="112"/>
      <c r="O2016" s="430"/>
      <c r="P2016" s="431"/>
    </row>
    <row r="2017" spans="1:16" ht="15.75" x14ac:dyDescent="0.2">
      <c r="A2017" s="76"/>
      <c r="B2017" s="113"/>
      <c r="C2017" s="113"/>
      <c r="D2017" s="113"/>
      <c r="E2017" s="113"/>
      <c r="F2017" s="113"/>
      <c r="G2017" s="113"/>
      <c r="H2017" s="113"/>
      <c r="I2017" s="76"/>
      <c r="J2017" s="76"/>
      <c r="K2017" s="76"/>
      <c r="L2017" s="76"/>
      <c r="M2017" s="76"/>
      <c r="N2017" s="76"/>
      <c r="O2017" s="113"/>
      <c r="P2017" s="114"/>
    </row>
    <row r="2018" spans="1:16" ht="15.75" x14ac:dyDescent="0.2">
      <c r="A2018" s="76"/>
      <c r="B2018" s="113"/>
      <c r="C2018" s="113"/>
      <c r="D2018" s="113"/>
      <c r="E2018" s="113"/>
      <c r="F2018" s="113"/>
      <c r="G2018" s="113"/>
      <c r="H2018" s="113"/>
      <c r="I2018" s="76"/>
      <c r="J2018" s="76"/>
      <c r="K2018" s="76"/>
      <c r="L2018" s="76"/>
      <c r="M2018" s="76"/>
      <c r="N2018" s="76"/>
      <c r="O2018" s="113"/>
      <c r="P2018" s="114"/>
    </row>
    <row r="2019" spans="1:16" ht="15.75" x14ac:dyDescent="0.2">
      <c r="A2019" s="76"/>
      <c r="B2019" s="113"/>
      <c r="C2019" s="113"/>
      <c r="D2019" s="113"/>
      <c r="E2019" s="113"/>
      <c r="F2019" s="113"/>
      <c r="G2019" s="113"/>
      <c r="H2019" s="113"/>
      <c r="I2019" s="76"/>
      <c r="J2019" s="76"/>
      <c r="K2019" s="76"/>
      <c r="L2019" s="76"/>
      <c r="M2019" s="1"/>
      <c r="N2019" s="1"/>
      <c r="O2019" s="3"/>
      <c r="P2019" s="114"/>
    </row>
    <row r="2020" spans="1:16" ht="15.75" x14ac:dyDescent="0.2">
      <c r="A2020" s="115"/>
      <c r="B2020" s="432" t="s">
        <v>29</v>
      </c>
      <c r="C2020" s="432"/>
      <c r="D2020" s="432"/>
      <c r="E2020" s="116"/>
      <c r="F2020" s="116"/>
      <c r="G2020" s="116"/>
      <c r="H2020" s="115"/>
      <c r="I2020" s="116" t="s">
        <v>30</v>
      </c>
      <c r="J2020" s="115"/>
      <c r="K2020" s="116"/>
      <c r="L2020" s="116"/>
      <c r="M2020" s="116"/>
      <c r="N2020" s="116" t="s">
        <v>31</v>
      </c>
      <c r="O2020" s="116"/>
      <c r="P2020" s="117"/>
    </row>
    <row r="2021" spans="1:16" ht="15.75" x14ac:dyDescent="0.2">
      <c r="A2021" s="116"/>
      <c r="B2021" s="427" t="s">
        <v>225</v>
      </c>
      <c r="C2021" s="427"/>
      <c r="D2021" s="427"/>
      <c r="E2021" s="76"/>
      <c r="F2021" s="76"/>
      <c r="G2021" s="76"/>
      <c r="H2021" s="115"/>
      <c r="I2021" s="76" t="s">
        <v>278</v>
      </c>
      <c r="J2021" s="115"/>
      <c r="K2021" s="76"/>
      <c r="L2021" s="76"/>
      <c r="M2021" s="76"/>
      <c r="N2021" s="76" t="s">
        <v>220</v>
      </c>
      <c r="O2021" s="76"/>
      <c r="P2021" s="117"/>
    </row>
    <row r="2022" spans="1:16" ht="15.75" x14ac:dyDescent="0.2">
      <c r="A2022" s="427" t="s">
        <v>223</v>
      </c>
      <c r="B2022" s="427"/>
      <c r="C2022" s="427"/>
      <c r="D2022" s="427"/>
      <c r="E2022" s="427"/>
      <c r="F2022" s="76"/>
      <c r="G2022" s="76"/>
      <c r="H2022" s="115"/>
      <c r="I2022" s="76" t="s">
        <v>240</v>
      </c>
      <c r="J2022" s="115"/>
      <c r="K2022" s="76"/>
      <c r="L2022" s="76"/>
      <c r="M2022" s="76"/>
      <c r="N2022" s="76" t="s">
        <v>124</v>
      </c>
      <c r="O2022" s="76"/>
      <c r="P2022" s="117"/>
    </row>
    <row r="2023" spans="1:16" x14ac:dyDescent="0.2">
      <c r="A2023"/>
      <c r="B2023"/>
      <c r="C2023"/>
      <c r="D2023"/>
      <c r="E2023"/>
      <c r="F2023"/>
      <c r="G2023"/>
      <c r="H2023"/>
      <c r="I2023"/>
      <c r="J2023"/>
      <c r="K2023"/>
      <c r="L2023"/>
      <c r="M2023"/>
      <c r="N2023"/>
      <c r="O2023"/>
      <c r="P2023"/>
    </row>
    <row r="2024" spans="1:16" x14ac:dyDescent="0.2">
      <c r="A2024" s="467" t="s">
        <v>259</v>
      </c>
      <c r="B2024" s="467"/>
      <c r="C2024" s="467"/>
      <c r="D2024" s="467"/>
      <c r="E2024" s="467"/>
      <c r="F2024"/>
      <c r="G2024"/>
      <c r="H2024"/>
      <c r="I2024"/>
      <c r="J2024"/>
      <c r="K2024"/>
      <c r="L2024"/>
      <c r="M2024"/>
      <c r="N2024"/>
      <c r="O2024"/>
      <c r="P2024"/>
    </row>
    <row r="2025" spans="1:16" x14ac:dyDescent="0.2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</row>
    <row r="2026" spans="1:16" x14ac:dyDescent="0.2">
      <c r="A2026"/>
      <c r="B2026"/>
      <c r="C2026"/>
      <c r="D2026"/>
      <c r="E2026"/>
      <c r="F2026"/>
      <c r="G2026"/>
      <c r="H2026"/>
      <c r="I2026"/>
      <c r="J2026"/>
      <c r="K2026"/>
      <c r="L2026"/>
      <c r="M2026"/>
      <c r="N2026"/>
      <c r="O2026"/>
      <c r="P2026"/>
    </row>
    <row r="2027" spans="1:16" x14ac:dyDescent="0.2">
      <c r="A2027"/>
      <c r="B2027"/>
      <c r="C2027"/>
      <c r="D2027"/>
      <c r="E2027"/>
      <c r="F2027"/>
      <c r="G2027"/>
      <c r="H2027"/>
      <c r="I2027"/>
      <c r="J2027"/>
      <c r="K2027"/>
      <c r="L2027"/>
      <c r="M2027"/>
      <c r="N2027"/>
      <c r="O2027"/>
      <c r="P2027"/>
    </row>
    <row r="2028" spans="1:16" x14ac:dyDescent="0.2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</row>
    <row r="2029" spans="1:16" ht="15.75" x14ac:dyDescent="0.2">
      <c r="A2029" s="427" t="s">
        <v>180</v>
      </c>
      <c r="B2029" s="427"/>
      <c r="C2029" s="427"/>
      <c r="D2029" s="427"/>
      <c r="E2029" s="427"/>
      <c r="F2029" s="427"/>
      <c r="G2029" s="427"/>
      <c r="H2029" s="427"/>
      <c r="I2029" s="427"/>
      <c r="J2029" s="427"/>
      <c r="K2029" s="427"/>
      <c r="L2029" s="427"/>
      <c r="M2029" s="427"/>
      <c r="N2029" s="427"/>
      <c r="O2029" s="427"/>
      <c r="P2029" s="427"/>
    </row>
    <row r="2030" spans="1:16" ht="15.75" x14ac:dyDescent="0.2">
      <c r="A2030" s="427" t="s">
        <v>1</v>
      </c>
      <c r="B2030" s="427"/>
      <c r="C2030" s="427"/>
      <c r="D2030" s="427"/>
      <c r="E2030" s="427"/>
      <c r="F2030" s="427"/>
      <c r="G2030" s="427"/>
      <c r="H2030" s="427"/>
      <c r="I2030" s="427"/>
      <c r="J2030" s="427"/>
      <c r="K2030" s="427"/>
      <c r="L2030" s="427"/>
      <c r="M2030" s="427"/>
      <c r="N2030" s="427"/>
      <c r="O2030" s="427"/>
      <c r="P2030" s="427"/>
    </row>
    <row r="2031" spans="1:16" ht="15.75" x14ac:dyDescent="0.2">
      <c r="A2031" s="427"/>
      <c r="B2031" s="427"/>
      <c r="C2031" s="427"/>
      <c r="D2031" s="427"/>
      <c r="E2031" s="427"/>
      <c r="F2031" s="427"/>
      <c r="G2031" s="427"/>
      <c r="H2031" s="427"/>
      <c r="I2031" s="427"/>
      <c r="J2031" s="427"/>
      <c r="K2031" s="427"/>
      <c r="L2031" s="427"/>
      <c r="M2031" s="427"/>
      <c r="N2031" s="427"/>
      <c r="O2031" s="427"/>
      <c r="P2031" s="427"/>
    </row>
    <row r="2032" spans="1:16" ht="15.75" x14ac:dyDescent="0.2">
      <c r="A2032" s="455" t="s">
        <v>321</v>
      </c>
      <c r="B2032" s="455"/>
      <c r="C2032" s="455"/>
      <c r="D2032" s="455"/>
      <c r="E2032" s="455"/>
      <c r="F2032" s="455"/>
      <c r="G2032" s="455"/>
      <c r="H2032" s="455"/>
      <c r="I2032" s="455"/>
      <c r="J2032" s="455"/>
      <c r="K2032" s="455"/>
      <c r="L2032" s="455"/>
      <c r="M2032" s="455"/>
      <c r="N2032" s="455"/>
      <c r="O2032" s="455"/>
      <c r="P2032" s="455"/>
    </row>
    <row r="2033" spans="1:16" ht="15.75" x14ac:dyDescent="0.2">
      <c r="A2033" s="77"/>
      <c r="B2033" s="77"/>
      <c r="C2033" s="77"/>
      <c r="D2033" s="77"/>
      <c r="E2033" s="77"/>
      <c r="F2033" s="77"/>
      <c r="G2033" s="77"/>
      <c r="H2033" s="77"/>
      <c r="I2033" s="77"/>
      <c r="J2033" s="77"/>
      <c r="K2033" s="77"/>
      <c r="L2033" s="77"/>
      <c r="M2033" s="77"/>
      <c r="N2033" s="77"/>
      <c r="O2033" s="77"/>
      <c r="P2033" s="77"/>
    </row>
    <row r="2034" spans="1:16" ht="16.5" thickBot="1" x14ac:dyDescent="0.25">
      <c r="A2034" s="77"/>
      <c r="B2034" s="77"/>
      <c r="C2034" s="77"/>
      <c r="D2034" s="77"/>
      <c r="E2034" s="77"/>
      <c r="F2034" s="77"/>
      <c r="G2034" s="77"/>
      <c r="H2034" s="77"/>
      <c r="I2034" s="77"/>
      <c r="J2034" s="77"/>
      <c r="K2034" s="77"/>
      <c r="L2034" s="77"/>
      <c r="M2034" s="77"/>
      <c r="N2034" s="77"/>
      <c r="O2034" s="77"/>
      <c r="P2034" s="77"/>
    </row>
    <row r="2035" spans="1:16" ht="16.5" thickBot="1" x14ac:dyDescent="0.25">
      <c r="A2035" s="78" t="s">
        <v>2</v>
      </c>
      <c r="B2035" s="449" t="s">
        <v>126</v>
      </c>
      <c r="C2035" s="450"/>
      <c r="D2035" s="79" t="s">
        <v>3</v>
      </c>
      <c r="E2035" s="449">
        <v>2019</v>
      </c>
      <c r="F2035" s="451"/>
      <c r="G2035" s="451"/>
      <c r="H2035" s="450"/>
      <c r="I2035" s="79" t="s">
        <v>4</v>
      </c>
      <c r="J2035" s="80" t="s">
        <v>229</v>
      </c>
      <c r="K2035" s="80"/>
      <c r="L2035" s="80"/>
      <c r="M2035" s="80" t="s">
        <v>5</v>
      </c>
      <c r="N2035" s="449" t="s">
        <v>233</v>
      </c>
      <c r="O2035" s="451"/>
      <c r="P2035" s="452"/>
    </row>
    <row r="2036" spans="1:16" ht="16.5" thickBot="1" x14ac:dyDescent="0.25">
      <c r="A2036" s="77"/>
      <c r="B2036" s="77"/>
      <c r="C2036" s="77"/>
      <c r="D2036" s="77"/>
      <c r="E2036" s="77"/>
      <c r="F2036" s="77"/>
      <c r="G2036" s="77"/>
      <c r="H2036" s="77"/>
      <c r="I2036" s="77"/>
      <c r="J2036" s="77"/>
      <c r="K2036" s="77"/>
      <c r="L2036" s="77"/>
      <c r="M2036" s="77"/>
      <c r="N2036" s="77"/>
      <c r="O2036" s="77"/>
      <c r="P2036" s="77"/>
    </row>
    <row r="2037" spans="1:16" ht="16.5" thickBot="1" x14ac:dyDescent="0.25">
      <c r="A2037" s="78" t="s">
        <v>6</v>
      </c>
      <c r="B2037" s="449" t="s">
        <v>182</v>
      </c>
      <c r="C2037" s="450"/>
      <c r="D2037" s="79" t="s">
        <v>7</v>
      </c>
      <c r="E2037" s="449" t="s">
        <v>214</v>
      </c>
      <c r="F2037" s="451"/>
      <c r="G2037" s="451"/>
      <c r="H2037" s="450"/>
      <c r="I2037" s="79" t="s">
        <v>8</v>
      </c>
      <c r="J2037" s="80">
        <v>15</v>
      </c>
      <c r="K2037" s="80"/>
      <c r="L2037" s="80"/>
      <c r="M2037" s="80" t="s">
        <v>9</v>
      </c>
      <c r="N2037" s="80"/>
      <c r="O2037" s="196"/>
      <c r="P2037" s="197">
        <v>50</v>
      </c>
    </row>
    <row r="2038" spans="1:16" ht="16.5" thickBot="1" x14ac:dyDescent="0.25">
      <c r="A2038" s="77"/>
      <c r="B2038" s="77"/>
      <c r="C2038" s="77"/>
      <c r="D2038" s="77"/>
      <c r="E2038" s="77"/>
      <c r="F2038" s="77"/>
      <c r="G2038" s="77"/>
      <c r="H2038" s="77"/>
      <c r="I2038" s="77"/>
      <c r="J2038" s="77"/>
      <c r="K2038" s="77"/>
      <c r="L2038" s="77"/>
      <c r="M2038" s="77"/>
      <c r="N2038" s="77"/>
      <c r="O2038" s="77"/>
      <c r="P2038" s="77"/>
    </row>
    <row r="2039" spans="1:16" ht="16.5" thickBot="1" x14ac:dyDescent="0.25">
      <c r="A2039" s="453" t="s">
        <v>10</v>
      </c>
      <c r="B2039" s="454"/>
      <c r="C2039" s="449" t="s">
        <v>181</v>
      </c>
      <c r="D2039" s="451"/>
      <c r="E2039" s="451"/>
      <c r="F2039" s="451"/>
      <c r="G2039" s="451"/>
      <c r="H2039" s="451"/>
      <c r="I2039" s="451"/>
      <c r="J2039" s="451"/>
      <c r="K2039" s="451"/>
      <c r="L2039" s="451"/>
      <c r="M2039" s="451"/>
      <c r="N2039" s="451"/>
      <c r="O2039" s="451"/>
      <c r="P2039" s="452"/>
    </row>
    <row r="2040" spans="1:16" ht="16.5" thickBot="1" x14ac:dyDescent="0.25">
      <c r="A2040" s="77"/>
      <c r="B2040" s="77"/>
      <c r="C2040" s="77"/>
      <c r="D2040" s="77"/>
      <c r="E2040" s="77"/>
      <c r="F2040" s="77"/>
      <c r="G2040" s="77"/>
      <c r="H2040" s="77"/>
      <c r="I2040" s="77"/>
      <c r="J2040" s="77"/>
      <c r="K2040" s="77"/>
      <c r="L2040" s="77"/>
      <c r="M2040" s="77"/>
      <c r="N2040" s="77"/>
      <c r="O2040" s="77"/>
      <c r="P2040" s="77"/>
    </row>
    <row r="2041" spans="1:16" ht="16.5" thickBot="1" x14ac:dyDescent="0.25">
      <c r="A2041" s="453" t="s">
        <v>11</v>
      </c>
      <c r="B2041" s="454"/>
      <c r="C2041" s="449" t="s">
        <v>234</v>
      </c>
      <c r="D2041" s="451"/>
      <c r="E2041" s="451"/>
      <c r="F2041" s="451"/>
      <c r="G2041" s="451"/>
      <c r="H2041" s="451"/>
      <c r="I2041" s="451"/>
      <c r="J2041" s="451"/>
      <c r="K2041" s="451"/>
      <c r="L2041" s="451"/>
      <c r="M2041" s="451"/>
      <c r="N2041" s="451"/>
      <c r="O2041" s="451"/>
      <c r="P2041" s="452"/>
    </row>
    <row r="2042" spans="1:16" ht="16.5" thickBot="1" x14ac:dyDescent="0.25">
      <c r="A2042" s="81"/>
      <c r="B2042" s="81"/>
      <c r="C2042" s="81"/>
      <c r="D2042" s="81"/>
      <c r="E2042" s="81"/>
      <c r="F2042" s="81"/>
      <c r="G2042" s="81"/>
      <c r="H2042" s="81"/>
      <c r="I2042" s="81"/>
      <c r="J2042" s="81"/>
      <c r="K2042" s="81"/>
      <c r="L2042" s="81"/>
      <c r="M2042" s="81"/>
      <c r="N2042" s="81"/>
      <c r="O2042" s="81"/>
      <c r="P2042" s="81"/>
    </row>
    <row r="2043" spans="1:16" ht="16.5" thickBot="1" x14ac:dyDescent="0.25">
      <c r="A2043" s="441" t="s">
        <v>12</v>
      </c>
      <c r="B2043" s="443" t="s">
        <v>13</v>
      </c>
      <c r="C2043" s="434"/>
      <c r="D2043" s="444" t="s">
        <v>255</v>
      </c>
      <c r="E2043" s="446" t="s">
        <v>15</v>
      </c>
      <c r="F2043" s="447"/>
      <c r="G2043" s="447"/>
      <c r="H2043" s="447"/>
      <c r="I2043" s="448"/>
      <c r="J2043" s="444" t="s">
        <v>16</v>
      </c>
      <c r="K2043" s="444" t="s">
        <v>17</v>
      </c>
      <c r="L2043" s="446" t="s">
        <v>18</v>
      </c>
      <c r="M2043" s="447"/>
      <c r="N2043" s="448"/>
      <c r="O2043" s="435" t="s">
        <v>115</v>
      </c>
      <c r="P2043" s="436"/>
    </row>
    <row r="2044" spans="1:16" ht="32.25" thickBot="1" x14ac:dyDescent="0.25">
      <c r="A2044" s="442"/>
      <c r="B2044" s="82" t="s">
        <v>19</v>
      </c>
      <c r="C2044" s="83" t="s">
        <v>20</v>
      </c>
      <c r="D2044" s="445"/>
      <c r="E2044" s="84" t="s">
        <v>21</v>
      </c>
      <c r="F2044" s="84" t="s">
        <v>22</v>
      </c>
      <c r="G2044" s="85" t="s">
        <v>23</v>
      </c>
      <c r="H2044" s="119" t="s">
        <v>24</v>
      </c>
      <c r="I2044" s="86" t="s">
        <v>25</v>
      </c>
      <c r="J2044" s="445"/>
      <c r="K2044" s="445"/>
      <c r="L2044" s="194" t="s">
        <v>258</v>
      </c>
      <c r="M2044" s="85" t="s">
        <v>256</v>
      </c>
      <c r="N2044" s="83" t="s">
        <v>257</v>
      </c>
      <c r="O2044" s="437"/>
      <c r="P2044" s="438"/>
    </row>
    <row r="2045" spans="1:16" ht="15.75" x14ac:dyDescent="0.2">
      <c r="A2045" s="165">
        <v>45821</v>
      </c>
      <c r="B2045" s="166"/>
      <c r="C2045" s="166">
        <v>255448</v>
      </c>
      <c r="D2045" s="160"/>
      <c r="E2045" s="96"/>
      <c r="F2045" s="96"/>
      <c r="G2045" s="166"/>
      <c r="H2045" s="169"/>
      <c r="I2045" s="175"/>
      <c r="J2045" s="162"/>
      <c r="K2045" s="99"/>
      <c r="L2045" s="191"/>
      <c r="M2045" s="94"/>
      <c r="N2045" s="100"/>
      <c r="O2045" s="428"/>
      <c r="P2045" s="429"/>
    </row>
    <row r="2046" spans="1:16" ht="15.75" x14ac:dyDescent="0.2">
      <c r="A2046" s="165">
        <v>45827</v>
      </c>
      <c r="B2046" s="166">
        <v>255448</v>
      </c>
      <c r="C2046" s="166">
        <v>255907</v>
      </c>
      <c r="D2046" s="160">
        <f>+C2046-B2046</f>
        <v>459</v>
      </c>
      <c r="E2046" s="96" t="s">
        <v>617</v>
      </c>
      <c r="F2046" s="96" t="s">
        <v>615</v>
      </c>
      <c r="G2046" s="166">
        <v>20.841999999999999</v>
      </c>
      <c r="H2046" s="169">
        <v>23.99</v>
      </c>
      <c r="I2046" s="175">
        <f>G2046*H2046</f>
        <v>499.99957999999992</v>
      </c>
      <c r="J2046" s="162">
        <f t="shared" ref="J2046:J2051" si="14">D2046/G2046</f>
        <v>22.022838499184342</v>
      </c>
      <c r="K2046" s="99">
        <v>45827</v>
      </c>
      <c r="L2046" s="191" t="s">
        <v>262</v>
      </c>
      <c r="M2046" s="94" t="s">
        <v>392</v>
      </c>
      <c r="N2046" s="100" t="s">
        <v>395</v>
      </c>
      <c r="O2046" s="428" t="s">
        <v>237</v>
      </c>
      <c r="P2046" s="429"/>
    </row>
    <row r="2047" spans="1:16" ht="15.75" x14ac:dyDescent="0.2">
      <c r="A2047" s="165"/>
      <c r="B2047" s="166"/>
      <c r="C2047" s="166"/>
      <c r="D2047" s="160">
        <f>+C2047-B2047</f>
        <v>0</v>
      </c>
      <c r="E2047" s="96"/>
      <c r="F2047" s="96"/>
      <c r="G2047" s="166"/>
      <c r="H2047" s="169"/>
      <c r="I2047" s="175">
        <f>G2047*H2047</f>
        <v>0</v>
      </c>
      <c r="J2047" s="162" t="e">
        <f t="shared" si="14"/>
        <v>#DIV/0!</v>
      </c>
      <c r="K2047" s="99"/>
      <c r="L2047" s="191"/>
      <c r="M2047" s="94"/>
      <c r="N2047" s="100"/>
      <c r="O2047" s="428"/>
      <c r="P2047" s="429"/>
    </row>
    <row r="2048" spans="1:16" ht="15.75" x14ac:dyDescent="0.2">
      <c r="A2048" s="165"/>
      <c r="B2048" s="166"/>
      <c r="C2048" s="166"/>
      <c r="D2048" s="160">
        <f>+C2048-B2048</f>
        <v>0</v>
      </c>
      <c r="E2048" s="96"/>
      <c r="F2048" s="96"/>
      <c r="G2048" s="166"/>
      <c r="H2048" s="169"/>
      <c r="I2048" s="175">
        <f>G2048*H2048</f>
        <v>0</v>
      </c>
      <c r="J2048" s="162" t="e">
        <f t="shared" si="14"/>
        <v>#DIV/0!</v>
      </c>
      <c r="K2048" s="99"/>
      <c r="L2048" s="191"/>
      <c r="M2048" s="94"/>
      <c r="N2048" s="100"/>
      <c r="O2048" s="428"/>
      <c r="P2048" s="429"/>
    </row>
    <row r="2049" spans="1:16" ht="15.75" x14ac:dyDescent="0.2">
      <c r="A2049" s="165"/>
      <c r="B2049" s="166"/>
      <c r="C2049" s="166"/>
      <c r="D2049" s="160">
        <f>+C2049-B2049</f>
        <v>0</v>
      </c>
      <c r="E2049" s="96"/>
      <c r="F2049" s="96"/>
      <c r="G2049" s="166"/>
      <c r="H2049" s="169"/>
      <c r="I2049" s="175">
        <f>G2049*H2049</f>
        <v>0</v>
      </c>
      <c r="J2049" s="162" t="e">
        <f t="shared" si="14"/>
        <v>#DIV/0!</v>
      </c>
      <c r="K2049" s="99"/>
      <c r="L2049" s="191"/>
      <c r="M2049" s="94"/>
      <c r="N2049" s="100"/>
      <c r="O2049" s="439"/>
      <c r="P2049" s="440"/>
    </row>
    <row r="2050" spans="1:16" ht="16.5" thickBot="1" x14ac:dyDescent="0.25">
      <c r="A2050" s="93"/>
      <c r="B2050" s="166"/>
      <c r="C2050" s="166"/>
      <c r="D2050" s="160">
        <f>+C2050-B2050</f>
        <v>0</v>
      </c>
      <c r="E2050" s="96"/>
      <c r="F2050" s="96"/>
      <c r="G2050" s="96"/>
      <c r="H2050" s="97"/>
      <c r="I2050" s="91">
        <f>G2050*H2050</f>
        <v>0</v>
      </c>
      <c r="J2050" s="98" t="e">
        <f t="shared" si="14"/>
        <v>#DIV/0!</v>
      </c>
      <c r="K2050" s="99"/>
      <c r="L2050" s="192"/>
      <c r="M2050" s="184"/>
      <c r="N2050" s="101"/>
      <c r="O2050" s="468"/>
      <c r="P2050" s="469"/>
    </row>
    <row r="2051" spans="1:16" ht="16.5" thickBot="1" x14ac:dyDescent="0.25">
      <c r="A2051" s="395" t="s">
        <v>28</v>
      </c>
      <c r="B2051" s="104"/>
      <c r="C2051" s="105"/>
      <c r="D2051" s="106">
        <f>SUM(D2045:D2050)</f>
        <v>459</v>
      </c>
      <c r="E2051" s="107"/>
      <c r="F2051" s="107"/>
      <c r="G2051" s="118">
        <f>SUM(G2045:G2050)</f>
        <v>20.841999999999999</v>
      </c>
      <c r="H2051" s="105"/>
      <c r="I2051" s="118">
        <f>SUM(I2045:I2050)</f>
        <v>499.99957999999992</v>
      </c>
      <c r="J2051" s="109">
        <f t="shared" si="14"/>
        <v>22.022838499184342</v>
      </c>
      <c r="K2051" s="110"/>
      <c r="L2051" s="193"/>
      <c r="M2051" s="111"/>
      <c r="N2051" s="112"/>
      <c r="O2051" s="430"/>
      <c r="P2051" s="431"/>
    </row>
    <row r="2052" spans="1:16" ht="15.75" x14ac:dyDescent="0.2">
      <c r="A2052" s="76"/>
      <c r="B2052" s="113"/>
      <c r="C2052" s="113"/>
      <c r="D2052" s="113"/>
      <c r="E2052" s="113"/>
      <c r="F2052" s="113"/>
      <c r="G2052" s="113"/>
      <c r="H2052" s="113"/>
      <c r="I2052" s="76"/>
      <c r="J2052" s="76"/>
      <c r="K2052" s="76"/>
      <c r="L2052" s="76"/>
      <c r="M2052" s="76"/>
      <c r="N2052" s="76"/>
      <c r="O2052" s="113"/>
      <c r="P2052" s="114"/>
    </row>
    <row r="2053" spans="1:16" ht="15.75" x14ac:dyDescent="0.2">
      <c r="A2053" s="76"/>
      <c r="B2053" s="113"/>
      <c r="C2053" s="113"/>
      <c r="D2053" s="113"/>
      <c r="E2053" s="113"/>
      <c r="F2053" s="113"/>
      <c r="G2053" s="113"/>
      <c r="H2053" s="113"/>
      <c r="I2053" s="76"/>
      <c r="J2053" s="76"/>
      <c r="K2053" s="76"/>
      <c r="L2053" s="76"/>
      <c r="M2053" s="76"/>
      <c r="N2053" s="76"/>
      <c r="O2053" s="113"/>
      <c r="P2053" s="114"/>
    </row>
    <row r="2054" spans="1:16" ht="15.75" x14ac:dyDescent="0.2">
      <c r="A2054" s="76"/>
      <c r="B2054" s="113"/>
      <c r="C2054" s="113"/>
      <c r="D2054" s="113"/>
      <c r="E2054" s="113"/>
      <c r="F2054" s="113"/>
      <c r="G2054" s="113"/>
      <c r="H2054" s="113"/>
      <c r="I2054" s="76"/>
      <c r="J2054" s="76"/>
      <c r="K2054" s="76"/>
      <c r="L2054" s="76"/>
      <c r="M2054" s="1"/>
      <c r="N2054" s="1"/>
      <c r="O2054" s="3"/>
      <c r="P2054" s="114"/>
    </row>
    <row r="2055" spans="1:16" ht="15.75" x14ac:dyDescent="0.2">
      <c r="A2055" s="115"/>
      <c r="B2055" s="432" t="s">
        <v>29</v>
      </c>
      <c r="C2055" s="432"/>
      <c r="D2055" s="432"/>
      <c r="E2055" s="116"/>
      <c r="F2055" s="116"/>
      <c r="G2055" s="116"/>
      <c r="H2055" s="115"/>
      <c r="I2055" s="116" t="s">
        <v>30</v>
      </c>
      <c r="J2055" s="115"/>
      <c r="K2055" s="116"/>
      <c r="L2055" s="116"/>
      <c r="M2055" s="116"/>
      <c r="N2055" s="116" t="s">
        <v>31</v>
      </c>
      <c r="O2055" s="116"/>
      <c r="P2055" s="117"/>
    </row>
    <row r="2056" spans="1:16" ht="15.75" x14ac:dyDescent="0.2">
      <c r="A2056" s="116"/>
      <c r="B2056" s="427" t="s">
        <v>225</v>
      </c>
      <c r="C2056" s="427"/>
      <c r="D2056" s="427"/>
      <c r="E2056" s="76"/>
      <c r="F2056" s="76"/>
      <c r="G2056" s="76"/>
      <c r="H2056" s="115"/>
      <c r="I2056" s="76" t="s">
        <v>278</v>
      </c>
      <c r="J2056" s="115"/>
      <c r="K2056" s="76"/>
      <c r="L2056" s="76"/>
      <c r="M2056" s="76"/>
      <c r="N2056" s="76" t="s">
        <v>220</v>
      </c>
      <c r="O2056" s="76"/>
      <c r="P2056" s="117"/>
    </row>
    <row r="2057" spans="1:16" ht="15.75" x14ac:dyDescent="0.2">
      <c r="A2057" s="427" t="s">
        <v>223</v>
      </c>
      <c r="B2057" s="427"/>
      <c r="C2057" s="427"/>
      <c r="D2057" s="427"/>
      <c r="E2057" s="427"/>
      <c r="F2057" s="76"/>
      <c r="G2057" s="76"/>
      <c r="H2057" s="115"/>
      <c r="I2057" s="76" t="s">
        <v>240</v>
      </c>
      <c r="J2057" s="115"/>
      <c r="K2057" s="76"/>
      <c r="L2057" s="76"/>
      <c r="M2057" s="76"/>
      <c r="N2057" s="76" t="s">
        <v>124</v>
      </c>
      <c r="O2057" s="76"/>
      <c r="P2057" s="117"/>
    </row>
    <row r="2058" spans="1:16" x14ac:dyDescent="0.2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</row>
    <row r="2059" spans="1:16" x14ac:dyDescent="0.2">
      <c r="A2059" s="467" t="s">
        <v>259</v>
      </c>
      <c r="B2059" s="467"/>
      <c r="C2059" s="467"/>
      <c r="D2059" s="467"/>
      <c r="E2059" s="467"/>
      <c r="F2059"/>
      <c r="G2059"/>
      <c r="H2059"/>
      <c r="I2059"/>
      <c r="J2059"/>
      <c r="K2059"/>
      <c r="L2059"/>
      <c r="M2059"/>
      <c r="N2059"/>
      <c r="O2059"/>
      <c r="P2059"/>
    </row>
    <row r="2060" spans="1:16" x14ac:dyDescent="0.2">
      <c r="A2060"/>
      <c r="B2060"/>
      <c r="C2060"/>
      <c r="D2060"/>
      <c r="E2060"/>
      <c r="F2060"/>
      <c r="G2060"/>
      <c r="H2060"/>
      <c r="I2060"/>
      <c r="J2060"/>
      <c r="K2060"/>
      <c r="L2060"/>
      <c r="M2060"/>
      <c r="N2060"/>
      <c r="O2060"/>
      <c r="P2060"/>
    </row>
    <row r="2061" spans="1:16" x14ac:dyDescent="0.2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</row>
    <row r="2062" spans="1:16" x14ac:dyDescent="0.2">
      <c r="A2062"/>
      <c r="B2062"/>
      <c r="C2062"/>
      <c r="D2062"/>
      <c r="E2062"/>
      <c r="F2062"/>
      <c r="G2062"/>
      <c r="H2062"/>
      <c r="I2062"/>
      <c r="J2062"/>
      <c r="K2062"/>
      <c r="L2062"/>
      <c r="M2062"/>
      <c r="N2062"/>
      <c r="O2062"/>
      <c r="P2062"/>
    </row>
    <row r="2063" spans="1:16" x14ac:dyDescent="0.2">
      <c r="A2063"/>
      <c r="B2063"/>
      <c r="C2063"/>
      <c r="D2063"/>
      <c r="E2063"/>
      <c r="F2063"/>
      <c r="G2063"/>
      <c r="H2063"/>
      <c r="I2063"/>
      <c r="J2063"/>
      <c r="K2063"/>
      <c r="L2063"/>
      <c r="M2063"/>
      <c r="N2063"/>
      <c r="O2063"/>
      <c r="P2063"/>
    </row>
    <row r="2064" spans="1:16" ht="15.75" x14ac:dyDescent="0.2">
      <c r="A2064" s="427" t="s">
        <v>180</v>
      </c>
      <c r="B2064" s="427"/>
      <c r="C2064" s="427"/>
      <c r="D2064" s="427"/>
      <c r="E2064" s="427"/>
      <c r="F2064" s="427"/>
      <c r="G2064" s="427"/>
      <c r="H2064" s="427"/>
      <c r="I2064" s="427"/>
      <c r="J2064" s="427"/>
      <c r="K2064" s="427"/>
      <c r="L2064" s="427"/>
      <c r="M2064" s="427"/>
      <c r="N2064" s="427"/>
      <c r="O2064" s="427"/>
      <c r="P2064" s="427"/>
    </row>
    <row r="2065" spans="1:16" ht="15.75" x14ac:dyDescent="0.2">
      <c r="A2065" s="427" t="s">
        <v>1</v>
      </c>
      <c r="B2065" s="427"/>
      <c r="C2065" s="427"/>
      <c r="D2065" s="427"/>
      <c r="E2065" s="427"/>
      <c r="F2065" s="427"/>
      <c r="G2065" s="427"/>
      <c r="H2065" s="427"/>
      <c r="I2065" s="427"/>
      <c r="J2065" s="427"/>
      <c r="K2065" s="427"/>
      <c r="L2065" s="427"/>
      <c r="M2065" s="427"/>
      <c r="N2065" s="427"/>
      <c r="O2065" s="427"/>
      <c r="P2065" s="427"/>
    </row>
    <row r="2066" spans="1:16" ht="15.75" x14ac:dyDescent="0.2">
      <c r="A2066" s="427"/>
      <c r="B2066" s="427"/>
      <c r="C2066" s="427"/>
      <c r="D2066" s="427"/>
      <c r="E2066" s="427"/>
      <c r="F2066" s="427"/>
      <c r="G2066" s="427"/>
      <c r="H2066" s="427"/>
      <c r="I2066" s="427"/>
      <c r="J2066" s="427"/>
      <c r="K2066" s="427"/>
      <c r="L2066" s="427"/>
      <c r="M2066" s="427"/>
      <c r="N2066" s="427"/>
      <c r="O2066" s="427"/>
      <c r="P2066" s="427"/>
    </row>
    <row r="2067" spans="1:16" ht="15.75" x14ac:dyDescent="0.2">
      <c r="A2067" s="455" t="s">
        <v>321</v>
      </c>
      <c r="B2067" s="455"/>
      <c r="C2067" s="455"/>
      <c r="D2067" s="455"/>
      <c r="E2067" s="455"/>
      <c r="F2067" s="455"/>
      <c r="G2067" s="455"/>
      <c r="H2067" s="455"/>
      <c r="I2067" s="455"/>
      <c r="J2067" s="455"/>
      <c r="K2067" s="455"/>
      <c r="L2067" s="455"/>
      <c r="M2067" s="455"/>
      <c r="N2067" s="455"/>
      <c r="O2067" s="455"/>
      <c r="P2067" s="455"/>
    </row>
    <row r="2068" spans="1:16" ht="15.75" x14ac:dyDescent="0.2">
      <c r="A2068" s="77"/>
      <c r="B2068" s="77"/>
      <c r="C2068" s="77"/>
      <c r="D2068" s="77"/>
      <c r="E2068" s="77"/>
      <c r="F2068" s="77"/>
      <c r="G2068" s="77"/>
      <c r="H2068" s="77"/>
      <c r="I2068" s="77"/>
      <c r="J2068" s="77"/>
      <c r="K2068" s="77"/>
      <c r="L2068" s="77"/>
      <c r="M2068" s="77"/>
      <c r="N2068" s="77"/>
      <c r="O2068" s="77"/>
      <c r="P2068" s="77"/>
    </row>
    <row r="2069" spans="1:16" ht="16.5" thickBot="1" x14ac:dyDescent="0.25">
      <c r="A2069" s="77"/>
      <c r="B2069" s="77"/>
      <c r="C2069" s="77"/>
      <c r="D2069" s="77"/>
      <c r="E2069" s="77"/>
      <c r="F2069" s="77"/>
      <c r="G2069" s="77"/>
      <c r="H2069" s="77"/>
      <c r="I2069" s="77"/>
      <c r="J2069" s="77"/>
      <c r="K2069" s="77"/>
      <c r="L2069" s="77"/>
      <c r="M2069" s="77"/>
      <c r="N2069" s="77"/>
      <c r="O2069" s="77"/>
      <c r="P2069" s="77"/>
    </row>
    <row r="2070" spans="1:16" ht="16.5" thickBot="1" x14ac:dyDescent="0.25">
      <c r="A2070" s="78" t="s">
        <v>2</v>
      </c>
      <c r="B2070" s="449" t="s">
        <v>126</v>
      </c>
      <c r="C2070" s="450"/>
      <c r="D2070" s="79" t="s">
        <v>3</v>
      </c>
      <c r="E2070" s="449">
        <v>2019</v>
      </c>
      <c r="F2070" s="451"/>
      <c r="G2070" s="451"/>
      <c r="H2070" s="450"/>
      <c r="I2070" s="79" t="s">
        <v>4</v>
      </c>
      <c r="J2070" s="80" t="s">
        <v>229</v>
      </c>
      <c r="K2070" s="80"/>
      <c r="L2070" s="80"/>
      <c r="M2070" s="80" t="s">
        <v>5</v>
      </c>
      <c r="N2070" s="449" t="s">
        <v>233</v>
      </c>
      <c r="O2070" s="451"/>
      <c r="P2070" s="452"/>
    </row>
    <row r="2071" spans="1:16" ht="16.5" thickBot="1" x14ac:dyDescent="0.25">
      <c r="A2071" s="77"/>
      <c r="B2071" s="77"/>
      <c r="C2071" s="77"/>
      <c r="D2071" s="77"/>
      <c r="E2071" s="77"/>
      <c r="F2071" s="77"/>
      <c r="G2071" s="77"/>
      <c r="H2071" s="77"/>
      <c r="I2071" s="77"/>
      <c r="J2071" s="77"/>
      <c r="K2071" s="77"/>
      <c r="L2071" s="77"/>
      <c r="M2071" s="77"/>
      <c r="N2071" s="77"/>
      <c r="O2071" s="77"/>
      <c r="P2071" s="77"/>
    </row>
    <row r="2072" spans="1:16" ht="16.5" thickBot="1" x14ac:dyDescent="0.25">
      <c r="A2072" s="78" t="s">
        <v>6</v>
      </c>
      <c r="B2072" s="449" t="s">
        <v>182</v>
      </c>
      <c r="C2072" s="450"/>
      <c r="D2072" s="79" t="s">
        <v>7</v>
      </c>
      <c r="E2072" s="449" t="s">
        <v>214</v>
      </c>
      <c r="F2072" s="451"/>
      <c r="G2072" s="451"/>
      <c r="H2072" s="450"/>
      <c r="I2072" s="79" t="s">
        <v>8</v>
      </c>
      <c r="J2072" s="80">
        <v>15</v>
      </c>
      <c r="K2072" s="80"/>
      <c r="L2072" s="80"/>
      <c r="M2072" s="80" t="s">
        <v>9</v>
      </c>
      <c r="N2072" s="80"/>
      <c r="O2072" s="196"/>
      <c r="P2072" s="197">
        <v>50</v>
      </c>
    </row>
    <row r="2073" spans="1:16" ht="16.5" thickBot="1" x14ac:dyDescent="0.25">
      <c r="A2073" s="77"/>
      <c r="B2073" s="77"/>
      <c r="C2073" s="77"/>
      <c r="D2073" s="77"/>
      <c r="E2073" s="77"/>
      <c r="F2073" s="77"/>
      <c r="G2073" s="77"/>
      <c r="H2073" s="77"/>
      <c r="I2073" s="77"/>
      <c r="J2073" s="77"/>
      <c r="K2073" s="77"/>
      <c r="L2073" s="77"/>
      <c r="M2073" s="77"/>
      <c r="N2073" s="77"/>
      <c r="O2073" s="77"/>
      <c r="P2073" s="77"/>
    </row>
    <row r="2074" spans="1:16" ht="16.5" thickBot="1" x14ac:dyDescent="0.25">
      <c r="A2074" s="453" t="s">
        <v>10</v>
      </c>
      <c r="B2074" s="454"/>
      <c r="C2074" s="449" t="s">
        <v>181</v>
      </c>
      <c r="D2074" s="451"/>
      <c r="E2074" s="451"/>
      <c r="F2074" s="451"/>
      <c r="G2074" s="451"/>
      <c r="H2074" s="451"/>
      <c r="I2074" s="451"/>
      <c r="J2074" s="451"/>
      <c r="K2074" s="451"/>
      <c r="L2074" s="451"/>
      <c r="M2074" s="451"/>
      <c r="N2074" s="451"/>
      <c r="O2074" s="451"/>
      <c r="P2074" s="452"/>
    </row>
    <row r="2075" spans="1:16" ht="16.5" thickBot="1" x14ac:dyDescent="0.25">
      <c r="A2075" s="77"/>
      <c r="B2075" s="77"/>
      <c r="C2075" s="77"/>
      <c r="D2075" s="77"/>
      <c r="E2075" s="77"/>
      <c r="F2075" s="77"/>
      <c r="G2075" s="77"/>
      <c r="H2075" s="77"/>
      <c r="I2075" s="77"/>
      <c r="J2075" s="77"/>
      <c r="K2075" s="77"/>
      <c r="L2075" s="77"/>
      <c r="M2075" s="77"/>
      <c r="N2075" s="77"/>
      <c r="O2075" s="77"/>
      <c r="P2075" s="77"/>
    </row>
    <row r="2076" spans="1:16" ht="16.5" thickBot="1" x14ac:dyDescent="0.25">
      <c r="A2076" s="453" t="s">
        <v>11</v>
      </c>
      <c r="B2076" s="454"/>
      <c r="C2076" s="449" t="s">
        <v>234</v>
      </c>
      <c r="D2076" s="451"/>
      <c r="E2076" s="451"/>
      <c r="F2076" s="451"/>
      <c r="G2076" s="451"/>
      <c r="H2076" s="451"/>
      <c r="I2076" s="451"/>
      <c r="J2076" s="451"/>
      <c r="K2076" s="451"/>
      <c r="L2076" s="451"/>
      <c r="M2076" s="451"/>
      <c r="N2076" s="451"/>
      <c r="O2076" s="451"/>
      <c r="P2076" s="452"/>
    </row>
    <row r="2077" spans="1:16" ht="16.5" thickBot="1" x14ac:dyDescent="0.25">
      <c r="A2077" s="81"/>
      <c r="B2077" s="81"/>
      <c r="C2077" s="81"/>
      <c r="D2077" s="81"/>
      <c r="E2077" s="81"/>
      <c r="F2077" s="81"/>
      <c r="G2077" s="81"/>
      <c r="H2077" s="81"/>
      <c r="I2077" s="81"/>
      <c r="J2077" s="81"/>
      <c r="K2077" s="81"/>
      <c r="L2077" s="81"/>
      <c r="M2077" s="81"/>
      <c r="N2077" s="81"/>
      <c r="O2077" s="81"/>
      <c r="P2077" s="81"/>
    </row>
    <row r="2078" spans="1:16" ht="16.5" thickBot="1" x14ac:dyDescent="0.25">
      <c r="A2078" s="441" t="s">
        <v>12</v>
      </c>
      <c r="B2078" s="443" t="s">
        <v>13</v>
      </c>
      <c r="C2078" s="434"/>
      <c r="D2078" s="444" t="s">
        <v>255</v>
      </c>
      <c r="E2078" s="446" t="s">
        <v>15</v>
      </c>
      <c r="F2078" s="447"/>
      <c r="G2078" s="447"/>
      <c r="H2078" s="447"/>
      <c r="I2078" s="448"/>
      <c r="J2078" s="444" t="s">
        <v>16</v>
      </c>
      <c r="K2078" s="444" t="s">
        <v>17</v>
      </c>
      <c r="L2078" s="446" t="s">
        <v>18</v>
      </c>
      <c r="M2078" s="447"/>
      <c r="N2078" s="448"/>
      <c r="O2078" s="435" t="s">
        <v>115</v>
      </c>
      <c r="P2078" s="436"/>
    </row>
    <row r="2079" spans="1:16" ht="32.25" thickBot="1" x14ac:dyDescent="0.25">
      <c r="A2079" s="442"/>
      <c r="B2079" s="82" t="s">
        <v>19</v>
      </c>
      <c r="C2079" s="83" t="s">
        <v>20</v>
      </c>
      <c r="D2079" s="445"/>
      <c r="E2079" s="84" t="s">
        <v>21</v>
      </c>
      <c r="F2079" s="84" t="s">
        <v>22</v>
      </c>
      <c r="G2079" s="85" t="s">
        <v>23</v>
      </c>
      <c r="H2079" s="119" t="s">
        <v>24</v>
      </c>
      <c r="I2079" s="86" t="s">
        <v>25</v>
      </c>
      <c r="J2079" s="445"/>
      <c r="K2079" s="445"/>
      <c r="L2079" s="194" t="s">
        <v>258</v>
      </c>
      <c r="M2079" s="85" t="s">
        <v>256</v>
      </c>
      <c r="N2079" s="83" t="s">
        <v>257</v>
      </c>
      <c r="O2079" s="437"/>
      <c r="P2079" s="438"/>
    </row>
    <row r="2080" spans="1:16" ht="15.75" x14ac:dyDescent="0.2">
      <c r="A2080" s="165">
        <v>45827</v>
      </c>
      <c r="B2080" s="166"/>
      <c r="C2080" s="166">
        <v>255907</v>
      </c>
      <c r="D2080" s="160"/>
      <c r="E2080" s="96"/>
      <c r="F2080" s="96"/>
      <c r="G2080" s="166"/>
      <c r="H2080" s="169"/>
      <c r="I2080" s="175"/>
      <c r="J2080" s="162"/>
      <c r="K2080" s="99"/>
      <c r="L2080" s="191"/>
      <c r="M2080" s="94"/>
      <c r="N2080" s="100"/>
      <c r="O2080" s="428"/>
      <c r="P2080" s="429"/>
    </row>
    <row r="2081" spans="1:16" ht="15.75" x14ac:dyDescent="0.2">
      <c r="A2081" s="165">
        <v>45831</v>
      </c>
      <c r="B2081" s="166">
        <v>255907</v>
      </c>
      <c r="C2081" s="166">
        <v>256186</v>
      </c>
      <c r="D2081" s="160">
        <f>+C2081-B2081</f>
        <v>279</v>
      </c>
      <c r="E2081" s="96" t="s">
        <v>640</v>
      </c>
      <c r="F2081" s="96" t="s">
        <v>624</v>
      </c>
      <c r="G2081" s="166">
        <v>38.463200000000001</v>
      </c>
      <c r="H2081" s="169">
        <v>24.7</v>
      </c>
      <c r="I2081" s="175">
        <f>G2081*H2081</f>
        <v>950.04103999999995</v>
      </c>
      <c r="J2081" s="162">
        <f t="shared" ref="J2081:J2086" si="15">D2081/G2081</f>
        <v>7.2536866407371203</v>
      </c>
      <c r="K2081" s="99">
        <v>45832</v>
      </c>
      <c r="L2081" s="191" t="s">
        <v>262</v>
      </c>
      <c r="M2081" s="94" t="s">
        <v>392</v>
      </c>
      <c r="N2081" s="100" t="s">
        <v>395</v>
      </c>
      <c r="O2081" s="428" t="s">
        <v>468</v>
      </c>
      <c r="P2081" s="429"/>
    </row>
    <row r="2082" spans="1:16" ht="15.75" x14ac:dyDescent="0.2">
      <c r="A2082" s="165">
        <v>45833</v>
      </c>
      <c r="B2082" s="166">
        <v>256186</v>
      </c>
      <c r="C2082" s="166">
        <v>256848</v>
      </c>
      <c r="D2082" s="160">
        <f>+C2082-B2082</f>
        <v>662</v>
      </c>
      <c r="E2082" s="96" t="s">
        <v>641</v>
      </c>
      <c r="F2082" s="96" t="s">
        <v>631</v>
      </c>
      <c r="G2082" s="166">
        <v>18.751899999999999</v>
      </c>
      <c r="H2082" s="169">
        <v>24.1</v>
      </c>
      <c r="I2082" s="175">
        <f>G2082*H2082</f>
        <v>451.92079000000001</v>
      </c>
      <c r="J2082" s="162">
        <f t="shared" si="15"/>
        <v>35.303089286952257</v>
      </c>
      <c r="K2082" s="99">
        <v>45833</v>
      </c>
      <c r="L2082" s="191" t="s">
        <v>262</v>
      </c>
      <c r="M2082" s="94" t="s">
        <v>392</v>
      </c>
      <c r="N2082" s="100" t="s">
        <v>395</v>
      </c>
      <c r="O2082" s="428" t="s">
        <v>237</v>
      </c>
      <c r="P2082" s="429"/>
    </row>
    <row r="2083" spans="1:16" ht="15.75" x14ac:dyDescent="0.2">
      <c r="A2083" s="165">
        <v>45835</v>
      </c>
      <c r="B2083" s="166">
        <v>256848</v>
      </c>
      <c r="C2083" s="166">
        <v>257173</v>
      </c>
      <c r="D2083" s="160">
        <f>+C2083-B2083</f>
        <v>325</v>
      </c>
      <c r="E2083" s="96" t="s">
        <v>642</v>
      </c>
      <c r="F2083" s="96" t="s">
        <v>629</v>
      </c>
      <c r="G2083" s="166">
        <v>29.073899999999998</v>
      </c>
      <c r="H2083" s="169">
        <v>24.1</v>
      </c>
      <c r="I2083" s="175">
        <f>G2083*H2083</f>
        <v>700.68098999999995</v>
      </c>
      <c r="J2083" s="162">
        <f t="shared" si="15"/>
        <v>11.178410877109711</v>
      </c>
      <c r="K2083" s="99">
        <v>45835</v>
      </c>
      <c r="L2083" s="191" t="s">
        <v>262</v>
      </c>
      <c r="M2083" s="94" t="s">
        <v>392</v>
      </c>
      <c r="N2083" s="100" t="s">
        <v>395</v>
      </c>
      <c r="O2083" s="428" t="s">
        <v>468</v>
      </c>
      <c r="P2083" s="429"/>
    </row>
    <row r="2084" spans="1:16" ht="15.75" x14ac:dyDescent="0.2">
      <c r="A2084" s="165"/>
      <c r="B2084" s="166"/>
      <c r="C2084" s="166"/>
      <c r="D2084" s="160">
        <f>+C2084-B2084</f>
        <v>0</v>
      </c>
      <c r="E2084" s="96"/>
      <c r="F2084" s="96"/>
      <c r="G2084" s="166"/>
      <c r="H2084" s="169"/>
      <c r="I2084" s="175">
        <f>G2084*H2084</f>
        <v>0</v>
      </c>
      <c r="J2084" s="162" t="e">
        <f t="shared" si="15"/>
        <v>#DIV/0!</v>
      </c>
      <c r="K2084" s="99"/>
      <c r="L2084" s="191"/>
      <c r="M2084" s="94"/>
      <c r="N2084" s="100"/>
      <c r="O2084" s="439"/>
      <c r="P2084" s="440"/>
    </row>
    <row r="2085" spans="1:16" ht="16.5" thickBot="1" x14ac:dyDescent="0.25">
      <c r="A2085" s="93"/>
      <c r="B2085" s="166"/>
      <c r="C2085" s="166"/>
      <c r="D2085" s="160">
        <f>+C2085-B2085</f>
        <v>0</v>
      </c>
      <c r="E2085" s="96"/>
      <c r="F2085" s="96"/>
      <c r="G2085" s="96"/>
      <c r="H2085" s="97"/>
      <c r="I2085" s="91">
        <f>G2085*H2085</f>
        <v>0</v>
      </c>
      <c r="J2085" s="98" t="e">
        <f t="shared" si="15"/>
        <v>#DIV/0!</v>
      </c>
      <c r="K2085" s="99"/>
      <c r="L2085" s="192"/>
      <c r="M2085" s="184"/>
      <c r="N2085" s="101"/>
      <c r="O2085" s="468"/>
      <c r="P2085" s="469"/>
    </row>
    <row r="2086" spans="1:16" ht="16.5" thickBot="1" x14ac:dyDescent="0.25">
      <c r="A2086" s="412" t="s">
        <v>28</v>
      </c>
      <c r="B2086" s="104"/>
      <c r="C2086" s="105"/>
      <c r="D2086" s="106">
        <f>SUM(D2080:D2085)</f>
        <v>1266</v>
      </c>
      <c r="E2086" s="107"/>
      <c r="F2086" s="107"/>
      <c r="G2086" s="118">
        <f>SUM(G2080:G2085)</f>
        <v>86.289000000000001</v>
      </c>
      <c r="H2086" s="105"/>
      <c r="I2086" s="118">
        <f>SUM(I2080:I2085)</f>
        <v>2102.64282</v>
      </c>
      <c r="J2086" s="109">
        <f t="shared" si="15"/>
        <v>14.671626742690261</v>
      </c>
      <c r="K2086" s="110"/>
      <c r="L2086" s="193"/>
      <c r="M2086" s="111"/>
      <c r="N2086" s="112"/>
      <c r="O2086" s="430"/>
      <c r="P2086" s="431"/>
    </row>
    <row r="2087" spans="1:16" ht="15.75" x14ac:dyDescent="0.2">
      <c r="A2087" s="76"/>
      <c r="B2087" s="113"/>
      <c r="C2087" s="113"/>
      <c r="D2087" s="113"/>
      <c r="E2087" s="113"/>
      <c r="F2087" s="113"/>
      <c r="G2087" s="113"/>
      <c r="H2087" s="113"/>
      <c r="I2087" s="76"/>
      <c r="J2087" s="76"/>
      <c r="K2087" s="76"/>
      <c r="L2087" s="76"/>
      <c r="M2087" s="76"/>
      <c r="N2087" s="76"/>
      <c r="O2087" s="113"/>
      <c r="P2087" s="114"/>
    </row>
    <row r="2088" spans="1:16" ht="15.75" x14ac:dyDescent="0.2">
      <c r="A2088" s="76"/>
      <c r="B2088" s="113"/>
      <c r="C2088" s="113"/>
      <c r="D2088" s="113"/>
      <c r="E2088" s="113"/>
      <c r="F2088" s="113"/>
      <c r="G2088" s="113"/>
      <c r="H2088" s="113"/>
      <c r="I2088" s="76"/>
      <c r="J2088" s="76"/>
      <c r="K2088" s="76"/>
      <c r="L2088" s="76"/>
      <c r="M2088" s="76"/>
      <c r="N2088" s="76"/>
      <c r="O2088" s="113"/>
      <c r="P2088" s="114"/>
    </row>
    <row r="2089" spans="1:16" ht="15.75" x14ac:dyDescent="0.2">
      <c r="A2089" s="76"/>
      <c r="B2089" s="113"/>
      <c r="C2089" s="113"/>
      <c r="D2089" s="113"/>
      <c r="E2089" s="113"/>
      <c r="F2089" s="113"/>
      <c r="G2089" s="113"/>
      <c r="H2089" s="113"/>
      <c r="I2089" s="76"/>
      <c r="J2089" s="76"/>
      <c r="K2089" s="76"/>
      <c r="L2089" s="76"/>
      <c r="M2089" s="1"/>
      <c r="N2089" s="1"/>
      <c r="O2089" s="3"/>
      <c r="P2089" s="114"/>
    </row>
    <row r="2090" spans="1:16" ht="15.75" x14ac:dyDescent="0.2">
      <c r="A2090" s="115"/>
      <c r="B2090" s="432" t="s">
        <v>29</v>
      </c>
      <c r="C2090" s="432"/>
      <c r="D2090" s="432"/>
      <c r="E2090" s="116"/>
      <c r="F2090" s="116"/>
      <c r="G2090" s="116"/>
      <c r="H2090" s="115"/>
      <c r="I2090" s="116" t="s">
        <v>30</v>
      </c>
      <c r="J2090" s="115"/>
      <c r="K2090" s="116"/>
      <c r="L2090" s="116"/>
      <c r="M2090" s="116"/>
      <c r="N2090" s="116" t="s">
        <v>31</v>
      </c>
      <c r="O2090" s="116"/>
      <c r="P2090" s="117"/>
    </row>
    <row r="2091" spans="1:16" ht="15.75" x14ac:dyDescent="0.2">
      <c r="A2091" s="116"/>
      <c r="B2091" s="427" t="s">
        <v>225</v>
      </c>
      <c r="C2091" s="427"/>
      <c r="D2091" s="427"/>
      <c r="E2091" s="76"/>
      <c r="F2091" s="76"/>
      <c r="G2091" s="76"/>
      <c r="H2091" s="115"/>
      <c r="I2091" s="76" t="s">
        <v>278</v>
      </c>
      <c r="J2091" s="115"/>
      <c r="K2091" s="76"/>
      <c r="L2091" s="76"/>
      <c r="M2091" s="76"/>
      <c r="N2091" s="76" t="s">
        <v>220</v>
      </c>
      <c r="O2091" s="76"/>
      <c r="P2091" s="117"/>
    </row>
    <row r="2092" spans="1:16" ht="15.75" x14ac:dyDescent="0.2">
      <c r="A2092" s="427" t="s">
        <v>223</v>
      </c>
      <c r="B2092" s="427"/>
      <c r="C2092" s="427"/>
      <c r="D2092" s="427"/>
      <c r="E2092" s="427"/>
      <c r="F2092" s="76"/>
      <c r="G2092" s="76"/>
      <c r="H2092" s="115"/>
      <c r="I2092" s="76" t="s">
        <v>240</v>
      </c>
      <c r="J2092" s="115"/>
      <c r="K2092" s="76"/>
      <c r="L2092" s="76"/>
      <c r="M2092" s="76"/>
      <c r="N2092" s="76" t="s">
        <v>124</v>
      </c>
      <c r="O2092" s="76"/>
      <c r="P2092" s="117"/>
    </row>
    <row r="2093" spans="1:16" x14ac:dyDescent="0.2">
      <c r="A2093"/>
      <c r="B2093"/>
      <c r="C2093"/>
      <c r="D2093"/>
      <c r="E2093"/>
      <c r="F2093"/>
      <c r="G2093"/>
      <c r="H2093"/>
      <c r="I2093"/>
      <c r="J2093"/>
      <c r="K2093"/>
      <c r="L2093"/>
      <c r="M2093"/>
      <c r="N2093"/>
      <c r="O2093"/>
      <c r="P2093"/>
    </row>
    <row r="2094" spans="1:16" x14ac:dyDescent="0.2">
      <c r="A2094" s="467" t="s">
        <v>259</v>
      </c>
      <c r="B2094" s="467"/>
      <c r="C2094" s="467"/>
      <c r="D2094" s="467"/>
      <c r="E2094" s="467"/>
      <c r="F2094"/>
      <c r="G2094"/>
      <c r="H2094"/>
      <c r="I2094"/>
      <c r="J2094"/>
      <c r="K2094"/>
      <c r="L2094"/>
      <c r="M2094"/>
      <c r="N2094"/>
      <c r="O2094"/>
      <c r="P2094"/>
    </row>
    <row r="2095" spans="1:16" x14ac:dyDescent="0.2">
      <c r="A2095"/>
      <c r="B2095"/>
      <c r="C2095"/>
      <c r="D2095"/>
      <c r="E2095"/>
      <c r="F2095"/>
      <c r="G2095"/>
      <c r="H2095"/>
      <c r="I2095"/>
      <c r="J2095"/>
      <c r="K2095"/>
      <c r="L2095"/>
      <c r="M2095"/>
      <c r="N2095"/>
      <c r="O2095"/>
      <c r="P2095"/>
    </row>
    <row r="2099" spans="1:16" x14ac:dyDescent="0.2">
      <c r="A2099"/>
      <c r="B2099"/>
      <c r="C2099"/>
      <c r="D2099"/>
      <c r="E2099" s="205"/>
      <c r="F2099"/>
      <c r="G2099"/>
      <c r="H2099"/>
      <c r="I2099"/>
      <c r="J2099"/>
      <c r="K2099"/>
      <c r="L2099"/>
      <c r="M2099"/>
      <c r="N2099"/>
      <c r="O2099"/>
      <c r="P2099"/>
    </row>
    <row r="2100" spans="1:16" x14ac:dyDescent="0.2">
      <c r="A2100"/>
      <c r="B2100"/>
      <c r="C2100"/>
      <c r="D2100"/>
      <c r="E2100" s="205"/>
      <c r="F2100"/>
      <c r="G2100"/>
      <c r="H2100"/>
      <c r="I2100"/>
      <c r="J2100"/>
      <c r="K2100"/>
      <c r="L2100"/>
      <c r="M2100"/>
      <c r="N2100"/>
      <c r="O2100"/>
      <c r="P2100"/>
    </row>
    <row r="2101" spans="1:16" x14ac:dyDescent="0.2">
      <c r="A2101"/>
      <c r="B2101"/>
      <c r="C2101"/>
      <c r="D2101"/>
      <c r="E2101" s="205"/>
      <c r="F2101"/>
      <c r="G2101"/>
      <c r="H2101"/>
      <c r="I2101"/>
      <c r="J2101"/>
      <c r="K2101"/>
      <c r="L2101"/>
      <c r="M2101"/>
      <c r="N2101"/>
      <c r="O2101"/>
      <c r="P2101"/>
    </row>
    <row r="2102" spans="1:16" ht="15.75" x14ac:dyDescent="0.2">
      <c r="A2102" s="427" t="s">
        <v>180</v>
      </c>
      <c r="B2102" s="427"/>
      <c r="C2102" s="427"/>
      <c r="D2102" s="427"/>
      <c r="E2102" s="427"/>
      <c r="F2102" s="427"/>
      <c r="G2102" s="427"/>
      <c r="H2102" s="427"/>
      <c r="I2102" s="427"/>
      <c r="J2102" s="427"/>
      <c r="K2102" s="427"/>
      <c r="L2102" s="427"/>
      <c r="M2102" s="427"/>
      <c r="N2102" s="427"/>
      <c r="O2102" s="427"/>
      <c r="P2102" s="427"/>
    </row>
    <row r="2103" spans="1:16" ht="15.75" x14ac:dyDescent="0.2">
      <c r="A2103" s="427" t="s">
        <v>1</v>
      </c>
      <c r="B2103" s="427"/>
      <c r="C2103" s="427"/>
      <c r="D2103" s="427"/>
      <c r="E2103" s="427"/>
      <c r="F2103" s="427"/>
      <c r="G2103" s="427"/>
      <c r="H2103" s="427"/>
      <c r="I2103" s="427"/>
      <c r="J2103" s="427"/>
      <c r="K2103" s="427"/>
      <c r="L2103" s="427"/>
      <c r="M2103" s="427"/>
      <c r="N2103" s="427"/>
      <c r="O2103" s="427"/>
      <c r="P2103" s="427"/>
    </row>
    <row r="2104" spans="1:16" ht="15.75" x14ac:dyDescent="0.2">
      <c r="A2104" s="76"/>
      <c r="B2104" s="76"/>
      <c r="C2104" s="76"/>
      <c r="D2104" s="76"/>
      <c r="E2104" s="76"/>
      <c r="F2104" s="76"/>
      <c r="G2104" s="76"/>
      <c r="H2104" s="76"/>
      <c r="I2104" s="76"/>
      <c r="J2104" s="76"/>
      <c r="K2104" s="76"/>
      <c r="L2104" s="76"/>
      <c r="M2104" s="76"/>
      <c r="N2104" s="76"/>
      <c r="O2104" s="76"/>
      <c r="P2104" s="76"/>
    </row>
    <row r="2105" spans="1:16" ht="15.75" x14ac:dyDescent="0.2">
      <c r="A2105" s="455" t="s">
        <v>267</v>
      </c>
      <c r="B2105" s="455"/>
      <c r="C2105" s="455"/>
      <c r="D2105" s="455"/>
      <c r="E2105" s="455"/>
      <c r="F2105" s="455"/>
      <c r="G2105" s="455"/>
      <c r="H2105" s="455"/>
      <c r="I2105" s="455"/>
      <c r="J2105" s="455"/>
      <c r="K2105" s="455"/>
      <c r="L2105" s="455"/>
      <c r="M2105" s="455"/>
      <c r="N2105" s="455"/>
      <c r="O2105" s="455"/>
      <c r="P2105" s="455"/>
    </row>
    <row r="2106" spans="1:16" ht="16.5" thickBot="1" x14ac:dyDescent="0.25">
      <c r="A2106" s="77"/>
      <c r="B2106" s="77"/>
      <c r="C2106" s="77"/>
      <c r="D2106" s="77"/>
      <c r="E2106" s="116"/>
      <c r="F2106" s="77"/>
      <c r="G2106" s="77"/>
      <c r="H2106" s="77"/>
      <c r="I2106" s="77"/>
      <c r="J2106" s="77"/>
      <c r="K2106" s="77"/>
      <c r="L2106" s="77"/>
      <c r="M2106" s="77"/>
      <c r="N2106" s="77"/>
      <c r="O2106" s="77"/>
      <c r="P2106" s="77"/>
    </row>
    <row r="2107" spans="1:16" ht="16.5" thickBot="1" x14ac:dyDescent="0.25">
      <c r="A2107" s="78" t="s">
        <v>2</v>
      </c>
      <c r="B2107" s="449" t="s">
        <v>126</v>
      </c>
      <c r="C2107" s="450"/>
      <c r="D2107" s="79" t="s">
        <v>3</v>
      </c>
      <c r="E2107" s="449">
        <v>2019</v>
      </c>
      <c r="F2107" s="451"/>
      <c r="G2107" s="451"/>
      <c r="H2107" s="450"/>
      <c r="I2107" s="79" t="s">
        <v>4</v>
      </c>
      <c r="J2107" s="80" t="s">
        <v>226</v>
      </c>
      <c r="K2107" s="80"/>
      <c r="L2107" s="80"/>
      <c r="M2107" s="80" t="s">
        <v>5</v>
      </c>
      <c r="N2107" s="449" t="s">
        <v>184</v>
      </c>
      <c r="O2107" s="451"/>
      <c r="P2107" s="452"/>
    </row>
    <row r="2108" spans="1:16" ht="16.5" thickBot="1" x14ac:dyDescent="0.25">
      <c r="A2108" s="77"/>
      <c r="B2108" s="77"/>
      <c r="C2108" s="77"/>
      <c r="D2108" s="77"/>
      <c r="E2108" s="116"/>
      <c r="F2108" s="77"/>
      <c r="G2108" s="77"/>
      <c r="H2108" s="77"/>
      <c r="I2108" s="77"/>
      <c r="J2108" s="77"/>
      <c r="K2108" s="77"/>
      <c r="L2108" s="77"/>
      <c r="M2108" s="77"/>
      <c r="N2108" s="77"/>
      <c r="O2108" s="77"/>
      <c r="P2108" s="77"/>
    </row>
    <row r="2109" spans="1:16" ht="16.5" thickBot="1" x14ac:dyDescent="0.25">
      <c r="A2109" s="78" t="s">
        <v>6</v>
      </c>
      <c r="B2109" s="512" t="s">
        <v>185</v>
      </c>
      <c r="C2109" s="513"/>
      <c r="D2109" s="79" t="s">
        <v>7</v>
      </c>
      <c r="E2109" s="449" t="s">
        <v>186</v>
      </c>
      <c r="F2109" s="451"/>
      <c r="G2109" s="451"/>
      <c r="H2109" s="450"/>
      <c r="I2109" s="79" t="s">
        <v>8</v>
      </c>
      <c r="J2109" s="80">
        <v>16</v>
      </c>
      <c r="K2109" s="80"/>
      <c r="L2109" s="80"/>
      <c r="M2109" s="80" t="s">
        <v>9</v>
      </c>
      <c r="N2109" s="80"/>
      <c r="O2109" s="196"/>
      <c r="P2109" s="197">
        <v>50</v>
      </c>
    </row>
    <row r="2110" spans="1:16" ht="16.5" thickBot="1" x14ac:dyDescent="0.25">
      <c r="A2110" s="77"/>
      <c r="B2110" s="77"/>
      <c r="C2110" s="77"/>
      <c r="D2110" s="77"/>
      <c r="E2110" s="116"/>
      <c r="F2110" s="77"/>
      <c r="G2110" s="77"/>
      <c r="H2110" s="77"/>
      <c r="I2110" s="77"/>
      <c r="J2110" s="77"/>
      <c r="K2110" s="77"/>
      <c r="L2110" s="77"/>
      <c r="M2110" s="77"/>
      <c r="N2110" s="77"/>
      <c r="O2110" s="77"/>
      <c r="P2110" s="77"/>
    </row>
    <row r="2111" spans="1:16" ht="16.5" thickBot="1" x14ac:dyDescent="0.25">
      <c r="A2111" s="453" t="s">
        <v>10</v>
      </c>
      <c r="B2111" s="454"/>
      <c r="C2111" s="449" t="s">
        <v>181</v>
      </c>
      <c r="D2111" s="451"/>
      <c r="E2111" s="451"/>
      <c r="F2111" s="451"/>
      <c r="G2111" s="451"/>
      <c r="H2111" s="451"/>
      <c r="I2111" s="451"/>
      <c r="J2111" s="451"/>
      <c r="K2111" s="451"/>
      <c r="L2111" s="451"/>
      <c r="M2111" s="451"/>
      <c r="N2111" s="451"/>
      <c r="O2111" s="451"/>
      <c r="P2111" s="452"/>
    </row>
    <row r="2112" spans="1:16" ht="16.5" thickBot="1" x14ac:dyDescent="0.25">
      <c r="A2112" s="77"/>
      <c r="B2112" s="77"/>
      <c r="C2112" s="77"/>
      <c r="D2112" s="77"/>
      <c r="E2112" s="116"/>
      <c r="F2112" s="77"/>
      <c r="G2112" s="77"/>
      <c r="H2112" s="77"/>
      <c r="I2112" s="77"/>
      <c r="J2112" s="77"/>
      <c r="K2112" s="77"/>
      <c r="L2112" s="77"/>
      <c r="M2112" s="77"/>
      <c r="N2112" s="77"/>
      <c r="O2112" s="77"/>
      <c r="P2112" s="77"/>
    </row>
    <row r="2113" spans="1:16" ht="16.5" thickBot="1" x14ac:dyDescent="0.25">
      <c r="A2113" s="453" t="s">
        <v>11</v>
      </c>
      <c r="B2113" s="454"/>
      <c r="C2113" s="449" t="s">
        <v>234</v>
      </c>
      <c r="D2113" s="451"/>
      <c r="E2113" s="451"/>
      <c r="F2113" s="451"/>
      <c r="G2113" s="451"/>
      <c r="H2113" s="451"/>
      <c r="I2113" s="451"/>
      <c r="J2113" s="451"/>
      <c r="K2113" s="451"/>
      <c r="L2113" s="451"/>
      <c r="M2113" s="451"/>
      <c r="N2113" s="451"/>
      <c r="O2113" s="451"/>
      <c r="P2113" s="452"/>
    </row>
    <row r="2114" spans="1:16" ht="16.5" thickBot="1" x14ac:dyDescent="0.25">
      <c r="A2114" s="81"/>
      <c r="B2114" s="81"/>
      <c r="C2114" s="81"/>
      <c r="D2114" s="81"/>
      <c r="E2114" s="115"/>
      <c r="F2114" s="81"/>
      <c r="G2114" s="81"/>
      <c r="H2114" s="81"/>
      <c r="I2114" s="81"/>
      <c r="J2114" s="81"/>
      <c r="K2114" s="81"/>
      <c r="L2114" s="81"/>
      <c r="M2114" s="81"/>
      <c r="N2114" s="81"/>
      <c r="O2114" s="81"/>
      <c r="P2114" s="81"/>
    </row>
    <row r="2115" spans="1:16" ht="48" thickBot="1" x14ac:dyDescent="0.25">
      <c r="A2115" s="224" t="s">
        <v>12</v>
      </c>
      <c r="B2115" s="226" t="s">
        <v>13</v>
      </c>
      <c r="C2115" s="227"/>
      <c r="D2115" s="228" t="s">
        <v>255</v>
      </c>
      <c r="E2115" s="215" t="s">
        <v>15</v>
      </c>
      <c r="F2115" s="216"/>
      <c r="G2115" s="216"/>
      <c r="H2115" s="216"/>
      <c r="I2115" s="217"/>
      <c r="J2115" s="228" t="s">
        <v>16</v>
      </c>
      <c r="K2115" s="228" t="s">
        <v>17</v>
      </c>
      <c r="L2115" s="215" t="s">
        <v>18</v>
      </c>
      <c r="M2115" s="216"/>
      <c r="N2115" s="217"/>
      <c r="O2115" s="218" t="s">
        <v>115</v>
      </c>
      <c r="P2115" s="219"/>
    </row>
    <row r="2116" spans="1:16" ht="32.25" thickBot="1" x14ac:dyDescent="0.25">
      <c r="A2116" s="225"/>
      <c r="B2116" s="82" t="s">
        <v>19</v>
      </c>
      <c r="C2116" s="83" t="s">
        <v>20</v>
      </c>
      <c r="D2116" s="229"/>
      <c r="E2116" s="84" t="s">
        <v>21</v>
      </c>
      <c r="F2116" s="84" t="s">
        <v>22</v>
      </c>
      <c r="G2116" s="85" t="s">
        <v>23</v>
      </c>
      <c r="H2116" s="119" t="s">
        <v>24</v>
      </c>
      <c r="I2116" s="86" t="s">
        <v>25</v>
      </c>
      <c r="J2116" s="229"/>
      <c r="K2116" s="229"/>
      <c r="L2116" s="194" t="s">
        <v>258</v>
      </c>
      <c r="M2116" s="85" t="s">
        <v>256</v>
      </c>
      <c r="N2116" s="83" t="s">
        <v>257</v>
      </c>
      <c r="O2116" s="220"/>
      <c r="P2116" s="221"/>
    </row>
    <row r="2117" spans="1:16" ht="15.75" x14ac:dyDescent="0.2">
      <c r="A2117" s="165">
        <v>45737</v>
      </c>
      <c r="B2117" s="172"/>
      <c r="C2117" s="172">
        <v>250010</v>
      </c>
      <c r="D2117" s="160"/>
      <c r="E2117" s="100"/>
      <c r="F2117" s="96"/>
      <c r="G2117" s="166"/>
      <c r="H2117" s="169"/>
      <c r="I2117" s="175"/>
      <c r="J2117" s="162"/>
      <c r="K2117" s="99"/>
      <c r="L2117" s="191"/>
      <c r="M2117" s="94"/>
      <c r="N2117" s="100"/>
      <c r="O2117" s="428"/>
      <c r="P2117" s="429"/>
    </row>
    <row r="2118" spans="1:16" ht="15.75" x14ac:dyDescent="0.2">
      <c r="A2118" s="165">
        <v>45741</v>
      </c>
      <c r="B2118" s="172">
        <v>250010</v>
      </c>
      <c r="C2118" s="172">
        <v>250328</v>
      </c>
      <c r="D2118" s="160">
        <f>+C2118-B2118</f>
        <v>318</v>
      </c>
      <c r="E2118" s="100" t="s">
        <v>308</v>
      </c>
      <c r="F2118" s="120" t="s">
        <v>309</v>
      </c>
      <c r="G2118" s="166">
        <v>12.5261</v>
      </c>
      <c r="H2118" s="169">
        <v>23.95</v>
      </c>
      <c r="I2118" s="175">
        <f>G2118*H2118</f>
        <v>300.00009499999999</v>
      </c>
      <c r="J2118" s="162">
        <f>D2118/G2118</f>
        <v>25.386991960785881</v>
      </c>
      <c r="K2118" s="99">
        <v>45741</v>
      </c>
      <c r="L2118" s="191" t="s">
        <v>262</v>
      </c>
      <c r="M2118" s="94" t="s">
        <v>192</v>
      </c>
      <c r="N2118" s="100" t="s">
        <v>268</v>
      </c>
      <c r="O2118" s="428" t="s">
        <v>237</v>
      </c>
      <c r="P2118" s="429"/>
    </row>
    <row r="2119" spans="1:16" ht="15.75" x14ac:dyDescent="0.2">
      <c r="A2119" s="165">
        <v>45742</v>
      </c>
      <c r="B2119" s="172">
        <v>250328</v>
      </c>
      <c r="C2119" s="172">
        <v>250549</v>
      </c>
      <c r="D2119" s="160">
        <f>+C2119-B2119</f>
        <v>221</v>
      </c>
      <c r="E2119" s="100" t="s">
        <v>310</v>
      </c>
      <c r="F2119" s="96" t="s">
        <v>296</v>
      </c>
      <c r="G2119" s="166">
        <v>16.701499999999999</v>
      </c>
      <c r="H2119" s="169">
        <v>23.95</v>
      </c>
      <c r="I2119" s="175">
        <f>G2119*H2119</f>
        <v>400.000925</v>
      </c>
      <c r="J2119" s="162">
        <f>D2119/G2119</f>
        <v>13.232344400203575</v>
      </c>
      <c r="K2119" s="99">
        <v>45742</v>
      </c>
      <c r="L2119" s="191" t="s">
        <v>262</v>
      </c>
      <c r="M2119" s="94" t="s">
        <v>192</v>
      </c>
      <c r="N2119" s="100" t="s">
        <v>268</v>
      </c>
      <c r="O2119" s="428" t="s">
        <v>237</v>
      </c>
      <c r="P2119" s="429"/>
    </row>
    <row r="2120" spans="1:16" ht="15.75" x14ac:dyDescent="0.2">
      <c r="A2120" s="165">
        <v>45743</v>
      </c>
      <c r="B2120" s="172">
        <v>250549</v>
      </c>
      <c r="C2120" s="172">
        <v>250799</v>
      </c>
      <c r="D2120" s="160">
        <f>+C2120-B2120</f>
        <v>250</v>
      </c>
      <c r="E2120" s="100" t="s">
        <v>311</v>
      </c>
      <c r="F2120" s="96" t="s">
        <v>312</v>
      </c>
      <c r="G2120" s="166">
        <v>16.701499999999999</v>
      </c>
      <c r="H2120" s="169">
        <v>23.95</v>
      </c>
      <c r="I2120" s="175">
        <f>G2120*H2120</f>
        <v>400.000925</v>
      </c>
      <c r="J2120" s="162">
        <f>D2120/G2120</f>
        <v>14.968715384845673</v>
      </c>
      <c r="K2120" s="99">
        <v>45743</v>
      </c>
      <c r="L2120" s="191" t="s">
        <v>262</v>
      </c>
      <c r="M2120" s="94" t="s">
        <v>192</v>
      </c>
      <c r="N2120" s="100" t="s">
        <v>268</v>
      </c>
      <c r="O2120" s="428" t="s">
        <v>241</v>
      </c>
      <c r="P2120" s="429"/>
    </row>
    <row r="2121" spans="1:16" ht="15.75" x14ac:dyDescent="0.2">
      <c r="A2121" s="165"/>
      <c r="B2121" s="166"/>
      <c r="C2121" s="166"/>
      <c r="D2121" s="160"/>
      <c r="E2121" s="100"/>
      <c r="F2121" s="96"/>
      <c r="G2121" s="166"/>
      <c r="H2121" s="169"/>
      <c r="I2121" s="175"/>
      <c r="J2121" s="162"/>
      <c r="K2121" s="99"/>
      <c r="L2121" s="191"/>
      <c r="M2121" s="94"/>
      <c r="N2121" s="100"/>
      <c r="O2121" s="222"/>
      <c r="P2121" s="223"/>
    </row>
    <row r="2122" spans="1:16" ht="16.5" thickBot="1" x14ac:dyDescent="0.25">
      <c r="A2122" s="93"/>
      <c r="B2122" s="132"/>
      <c r="C2122" s="132"/>
      <c r="D2122" s="133"/>
      <c r="E2122" s="100"/>
      <c r="F2122" s="96"/>
      <c r="G2122" s="96"/>
      <c r="H2122" s="97"/>
      <c r="I2122" s="91"/>
      <c r="J2122" s="98"/>
      <c r="K2122" s="92"/>
      <c r="L2122" s="192"/>
      <c r="M2122" s="184"/>
      <c r="N2122" s="101"/>
      <c r="O2122" s="200"/>
      <c r="P2122" s="201"/>
    </row>
    <row r="2123" spans="1:16" ht="16.5" thickBot="1" x14ac:dyDescent="0.25">
      <c r="A2123" s="215" t="s">
        <v>28</v>
      </c>
      <c r="B2123" s="104"/>
      <c r="C2123" s="105"/>
      <c r="D2123" s="106">
        <f>SUM(D2117:D2122)</f>
        <v>789</v>
      </c>
      <c r="E2123" s="111"/>
      <c r="F2123" s="107"/>
      <c r="G2123" s="118">
        <f>SUM(G2117:G2122)</f>
        <v>45.929099999999998</v>
      </c>
      <c r="H2123" s="105"/>
      <c r="I2123" s="118">
        <f>SUM(I2117:I2122)</f>
        <v>1100.001945</v>
      </c>
      <c r="J2123" s="109">
        <f>D2123/G2123</f>
        <v>17.178651443202675</v>
      </c>
      <c r="K2123" s="110"/>
      <c r="L2123" s="193"/>
      <c r="M2123" s="111"/>
      <c r="N2123" s="112"/>
      <c r="O2123" s="213"/>
      <c r="P2123" s="214"/>
    </row>
    <row r="2124" spans="1:16" ht="15.75" x14ac:dyDescent="0.2">
      <c r="A2124" s="76"/>
      <c r="B2124" s="113"/>
      <c r="C2124" s="113"/>
      <c r="D2124" s="113"/>
      <c r="E2124" s="76"/>
      <c r="F2124" s="113"/>
      <c r="G2124" s="113"/>
      <c r="H2124" s="113"/>
      <c r="I2124" s="76"/>
      <c r="J2124" s="76"/>
      <c r="K2124" s="76"/>
      <c r="L2124" s="76"/>
      <c r="M2124" s="76"/>
      <c r="N2124" s="76"/>
      <c r="O2124" s="113"/>
      <c r="P2124" s="114"/>
    </row>
    <row r="2125" spans="1:16" ht="15.75" x14ac:dyDescent="0.2">
      <c r="A2125" s="76"/>
      <c r="B2125" s="113"/>
      <c r="C2125" s="113"/>
      <c r="D2125" s="113"/>
      <c r="E2125" s="76"/>
      <c r="F2125" s="113"/>
      <c r="G2125" s="113"/>
      <c r="H2125" s="113"/>
      <c r="I2125" s="76"/>
      <c r="J2125" s="76"/>
      <c r="K2125" s="76"/>
      <c r="L2125" s="76"/>
      <c r="M2125" s="76"/>
      <c r="N2125" s="76"/>
      <c r="O2125" s="113"/>
      <c r="P2125" s="114"/>
    </row>
    <row r="2126" spans="1:16" ht="15.75" x14ac:dyDescent="0.2">
      <c r="A2126" s="76"/>
      <c r="B2126" s="113"/>
      <c r="C2126" s="113"/>
      <c r="D2126" s="113"/>
      <c r="E2126" s="76"/>
      <c r="F2126" s="113"/>
      <c r="G2126" s="113"/>
      <c r="H2126" s="113"/>
      <c r="I2126" s="76"/>
      <c r="J2126" s="76"/>
      <c r="K2126" s="76"/>
      <c r="L2126" s="76"/>
      <c r="M2126" s="1"/>
      <c r="N2126" s="1"/>
      <c r="O2126" s="3"/>
      <c r="P2126" s="114"/>
    </row>
    <row r="2127" spans="1:16" ht="15.75" x14ac:dyDescent="0.2">
      <c r="A2127" s="115"/>
      <c r="B2127" s="432" t="s">
        <v>29</v>
      </c>
      <c r="C2127" s="432"/>
      <c r="D2127" s="432"/>
      <c r="E2127" s="116"/>
      <c r="F2127" s="116"/>
      <c r="G2127" s="116"/>
      <c r="H2127" s="115"/>
      <c r="I2127" s="116" t="s">
        <v>30</v>
      </c>
      <c r="J2127" s="115"/>
      <c r="K2127" s="116"/>
      <c r="L2127" s="116"/>
      <c r="M2127" s="116"/>
      <c r="N2127" s="116" t="s">
        <v>31</v>
      </c>
      <c r="O2127" s="116"/>
      <c r="P2127" s="117"/>
    </row>
    <row r="2128" spans="1:16" ht="15.75" x14ac:dyDescent="0.2">
      <c r="A2128" s="116"/>
      <c r="B2128" s="427" t="s">
        <v>225</v>
      </c>
      <c r="C2128" s="427"/>
      <c r="D2128" s="427"/>
      <c r="E2128" s="76"/>
      <c r="F2128" s="76"/>
      <c r="G2128" s="76"/>
      <c r="H2128" s="115"/>
      <c r="I2128" s="76" t="s">
        <v>278</v>
      </c>
      <c r="J2128" s="115"/>
      <c r="K2128" s="76"/>
      <c r="L2128" s="76"/>
      <c r="M2128" s="76"/>
      <c r="N2128" s="76" t="s">
        <v>220</v>
      </c>
      <c r="O2128" s="76"/>
      <c r="P2128" s="117"/>
    </row>
    <row r="2129" spans="1:16" ht="15.75" x14ac:dyDescent="0.2">
      <c r="A2129" s="427" t="s">
        <v>223</v>
      </c>
      <c r="B2129" s="427"/>
      <c r="C2129" s="427"/>
      <c r="D2129" s="427"/>
      <c r="E2129" s="427"/>
      <c r="F2129" s="76"/>
      <c r="G2129" s="76"/>
      <c r="H2129" s="115"/>
      <c r="I2129" s="76" t="s">
        <v>240</v>
      </c>
      <c r="J2129" s="115"/>
      <c r="K2129" s="76"/>
      <c r="L2129" s="76"/>
      <c r="M2129" s="76"/>
      <c r="N2129" s="76" t="s">
        <v>124</v>
      </c>
      <c r="O2129" s="76"/>
      <c r="P2129" s="117"/>
    </row>
    <row r="2130" spans="1:16" x14ac:dyDescent="0.2">
      <c r="A2130"/>
      <c r="B2130"/>
      <c r="C2130"/>
      <c r="D2130"/>
      <c r="E2130" s="205"/>
      <c r="F2130"/>
      <c r="G2130"/>
      <c r="H2130"/>
      <c r="I2130"/>
      <c r="J2130"/>
      <c r="K2130"/>
      <c r="L2130"/>
      <c r="M2130"/>
      <c r="N2130"/>
      <c r="O2130"/>
      <c r="P2130"/>
    </row>
    <row r="2131" spans="1:16" x14ac:dyDescent="0.2">
      <c r="A2131" s="202" t="s">
        <v>259</v>
      </c>
      <c r="B2131" s="202"/>
      <c r="C2131" s="202"/>
      <c r="D2131" s="202"/>
      <c r="E2131" s="205"/>
      <c r="F2131"/>
      <c r="G2131"/>
      <c r="H2131"/>
      <c r="I2131"/>
      <c r="J2131"/>
      <c r="K2131"/>
      <c r="L2131"/>
      <c r="M2131"/>
      <c r="N2131"/>
      <c r="O2131"/>
      <c r="P2131"/>
    </row>
    <row r="2132" spans="1:16" x14ac:dyDescent="0.2">
      <c r="A2132"/>
      <c r="B2132"/>
      <c r="C2132"/>
      <c r="D2132"/>
      <c r="E2132" s="205"/>
      <c r="F2132"/>
      <c r="G2132"/>
      <c r="H2132"/>
      <c r="I2132"/>
      <c r="J2132"/>
      <c r="K2132"/>
      <c r="L2132"/>
      <c r="M2132"/>
      <c r="N2132"/>
      <c r="O2132"/>
      <c r="P2132"/>
    </row>
    <row r="2133" spans="1:16" x14ac:dyDescent="0.2">
      <c r="A2133"/>
      <c r="B2133"/>
      <c r="C2133"/>
      <c r="D2133"/>
      <c r="E2133" s="205"/>
      <c r="F2133"/>
      <c r="G2133"/>
      <c r="H2133"/>
      <c r="I2133"/>
      <c r="J2133"/>
      <c r="K2133"/>
      <c r="L2133"/>
      <c r="M2133"/>
      <c r="N2133"/>
      <c r="O2133"/>
      <c r="P2133"/>
    </row>
    <row r="2134" spans="1:16" x14ac:dyDescent="0.2">
      <c r="A2134"/>
      <c r="B2134"/>
      <c r="C2134"/>
      <c r="D2134"/>
      <c r="E2134" s="205"/>
      <c r="F2134"/>
      <c r="G2134"/>
      <c r="H2134"/>
      <c r="I2134"/>
      <c r="J2134"/>
      <c r="K2134"/>
      <c r="L2134"/>
      <c r="M2134"/>
      <c r="N2134"/>
      <c r="O2134"/>
      <c r="P2134"/>
    </row>
    <row r="2135" spans="1:16" x14ac:dyDescent="0.2">
      <c r="A2135"/>
      <c r="B2135"/>
      <c r="C2135"/>
      <c r="D2135"/>
      <c r="E2135" s="205"/>
      <c r="F2135"/>
      <c r="G2135"/>
      <c r="H2135"/>
      <c r="I2135"/>
      <c r="J2135"/>
      <c r="K2135"/>
      <c r="L2135"/>
      <c r="M2135"/>
      <c r="N2135"/>
      <c r="O2135"/>
      <c r="P2135"/>
    </row>
    <row r="2136" spans="1:16" x14ac:dyDescent="0.2">
      <c r="A2136"/>
      <c r="B2136"/>
      <c r="C2136"/>
      <c r="D2136"/>
      <c r="E2136" s="205"/>
      <c r="F2136"/>
      <c r="G2136"/>
      <c r="H2136"/>
      <c r="I2136"/>
      <c r="J2136"/>
      <c r="K2136"/>
      <c r="L2136"/>
      <c r="M2136"/>
      <c r="N2136"/>
      <c r="O2136"/>
      <c r="P2136"/>
    </row>
    <row r="2137" spans="1:16" ht="15.75" x14ac:dyDescent="0.2">
      <c r="A2137" s="427" t="s">
        <v>180</v>
      </c>
      <c r="B2137" s="427"/>
      <c r="C2137" s="427"/>
      <c r="D2137" s="427"/>
      <c r="E2137" s="427"/>
      <c r="F2137" s="427"/>
      <c r="G2137" s="427"/>
      <c r="H2137" s="427"/>
      <c r="I2137" s="427"/>
      <c r="J2137" s="427"/>
      <c r="K2137" s="427"/>
      <c r="L2137" s="427"/>
      <c r="M2137" s="427"/>
      <c r="N2137" s="427"/>
      <c r="O2137" s="427"/>
      <c r="P2137" s="427"/>
    </row>
    <row r="2138" spans="1:16" ht="15.75" x14ac:dyDescent="0.2">
      <c r="A2138" s="427" t="s">
        <v>1</v>
      </c>
      <c r="B2138" s="427"/>
      <c r="C2138" s="427"/>
      <c r="D2138" s="427"/>
      <c r="E2138" s="427"/>
      <c r="F2138" s="427"/>
      <c r="G2138" s="427"/>
      <c r="H2138" s="427"/>
      <c r="I2138" s="427"/>
      <c r="J2138" s="427"/>
      <c r="K2138" s="427"/>
      <c r="L2138" s="427"/>
      <c r="M2138" s="427"/>
      <c r="N2138" s="427"/>
      <c r="O2138" s="427"/>
      <c r="P2138" s="427"/>
    </row>
    <row r="2139" spans="1:16" ht="15.75" x14ac:dyDescent="0.2">
      <c r="A2139" s="76"/>
      <c r="B2139" s="76"/>
      <c r="C2139" s="76"/>
      <c r="D2139" s="76"/>
      <c r="E2139" s="76"/>
      <c r="F2139" s="76"/>
      <c r="G2139" s="76"/>
      <c r="H2139" s="76"/>
      <c r="I2139" s="76"/>
      <c r="J2139" s="76"/>
      <c r="K2139" s="76"/>
      <c r="L2139" s="76"/>
      <c r="M2139" s="76"/>
      <c r="N2139" s="76"/>
      <c r="O2139" s="76"/>
      <c r="P2139" s="76"/>
    </row>
    <row r="2140" spans="1:16" ht="15.75" x14ac:dyDescent="0.2">
      <c r="A2140" s="455" t="s">
        <v>321</v>
      </c>
      <c r="B2140" s="455"/>
      <c r="C2140" s="455"/>
      <c r="D2140" s="455"/>
      <c r="E2140" s="455"/>
      <c r="F2140" s="455"/>
      <c r="G2140" s="455"/>
      <c r="H2140" s="455"/>
      <c r="I2140" s="455"/>
      <c r="J2140" s="455"/>
      <c r="K2140" s="455"/>
      <c r="L2140" s="455"/>
      <c r="M2140" s="455"/>
      <c r="N2140" s="455"/>
      <c r="O2140" s="455"/>
      <c r="P2140" s="455"/>
    </row>
    <row r="2141" spans="1:16" ht="16.5" thickBot="1" x14ac:dyDescent="0.25">
      <c r="A2141" s="77"/>
      <c r="B2141" s="77"/>
      <c r="C2141" s="77"/>
      <c r="D2141" s="77"/>
      <c r="E2141" s="116"/>
      <c r="F2141" s="77"/>
      <c r="G2141" s="77"/>
      <c r="H2141" s="77"/>
      <c r="I2141" s="77"/>
      <c r="J2141" s="77"/>
      <c r="K2141" s="77"/>
      <c r="L2141" s="77"/>
      <c r="M2141" s="77"/>
      <c r="N2141" s="77"/>
      <c r="O2141" s="77"/>
      <c r="P2141" s="77"/>
    </row>
    <row r="2142" spans="1:16" ht="16.5" thickBot="1" x14ac:dyDescent="0.25">
      <c r="A2142" s="78" t="s">
        <v>2</v>
      </c>
      <c r="B2142" s="449" t="s">
        <v>126</v>
      </c>
      <c r="C2142" s="450"/>
      <c r="D2142" s="79" t="s">
        <v>3</v>
      </c>
      <c r="E2142" s="449">
        <v>2019</v>
      </c>
      <c r="F2142" s="451"/>
      <c r="G2142" s="451"/>
      <c r="H2142" s="450"/>
      <c r="I2142" s="79" t="s">
        <v>4</v>
      </c>
      <c r="J2142" s="80" t="s">
        <v>226</v>
      </c>
      <c r="K2142" s="80"/>
      <c r="L2142" s="80"/>
      <c r="M2142" s="80" t="s">
        <v>5</v>
      </c>
      <c r="N2142" s="449" t="s">
        <v>184</v>
      </c>
      <c r="O2142" s="451"/>
      <c r="P2142" s="452"/>
    </row>
    <row r="2143" spans="1:16" ht="16.5" thickBot="1" x14ac:dyDescent="0.25">
      <c r="A2143" s="77"/>
      <c r="B2143" s="77"/>
      <c r="C2143" s="77"/>
      <c r="D2143" s="77"/>
      <c r="E2143" s="116"/>
      <c r="F2143" s="77"/>
      <c r="G2143" s="77"/>
      <c r="H2143" s="77"/>
      <c r="I2143" s="77"/>
      <c r="J2143" s="77"/>
      <c r="K2143" s="77"/>
      <c r="L2143" s="77"/>
      <c r="M2143" s="77"/>
      <c r="N2143" s="77"/>
      <c r="O2143" s="77"/>
      <c r="P2143" s="77"/>
    </row>
    <row r="2144" spans="1:16" ht="16.5" thickBot="1" x14ac:dyDescent="0.25">
      <c r="A2144" s="78" t="s">
        <v>6</v>
      </c>
      <c r="B2144" s="512" t="s">
        <v>185</v>
      </c>
      <c r="C2144" s="513"/>
      <c r="D2144" s="79" t="s">
        <v>7</v>
      </c>
      <c r="E2144" s="449" t="s">
        <v>186</v>
      </c>
      <c r="F2144" s="451"/>
      <c r="G2144" s="451"/>
      <c r="H2144" s="450"/>
      <c r="I2144" s="79" t="s">
        <v>8</v>
      </c>
      <c r="J2144" s="80">
        <v>16</v>
      </c>
      <c r="K2144" s="80"/>
      <c r="L2144" s="80"/>
      <c r="M2144" s="80" t="s">
        <v>9</v>
      </c>
      <c r="N2144" s="80"/>
      <c r="O2144" s="196"/>
      <c r="P2144" s="197">
        <v>50</v>
      </c>
    </row>
    <row r="2145" spans="1:16" ht="16.5" thickBot="1" x14ac:dyDescent="0.25">
      <c r="A2145" s="77"/>
      <c r="B2145" s="77"/>
      <c r="C2145" s="77"/>
      <c r="D2145" s="77"/>
      <c r="E2145" s="116"/>
      <c r="F2145" s="77"/>
      <c r="G2145" s="77"/>
      <c r="H2145" s="77"/>
      <c r="I2145" s="77"/>
      <c r="J2145" s="77"/>
      <c r="K2145" s="77"/>
      <c r="L2145" s="77"/>
      <c r="M2145" s="77"/>
      <c r="N2145" s="77"/>
      <c r="O2145" s="77"/>
      <c r="P2145" s="77"/>
    </row>
    <row r="2146" spans="1:16" ht="16.5" thickBot="1" x14ac:dyDescent="0.25">
      <c r="A2146" s="453" t="s">
        <v>10</v>
      </c>
      <c r="B2146" s="454"/>
      <c r="C2146" s="449" t="s">
        <v>181</v>
      </c>
      <c r="D2146" s="451"/>
      <c r="E2146" s="451"/>
      <c r="F2146" s="451"/>
      <c r="G2146" s="451"/>
      <c r="H2146" s="451"/>
      <c r="I2146" s="451"/>
      <c r="J2146" s="451"/>
      <c r="K2146" s="451"/>
      <c r="L2146" s="451"/>
      <c r="M2146" s="451"/>
      <c r="N2146" s="451"/>
      <c r="O2146" s="451"/>
      <c r="P2146" s="452"/>
    </row>
    <row r="2147" spans="1:16" ht="16.5" thickBot="1" x14ac:dyDescent="0.25">
      <c r="A2147" s="77"/>
      <c r="B2147" s="77"/>
      <c r="C2147" s="77"/>
      <c r="D2147" s="77"/>
      <c r="E2147" s="116"/>
      <c r="F2147" s="77"/>
      <c r="G2147" s="77"/>
      <c r="H2147" s="77"/>
      <c r="I2147" s="77"/>
      <c r="J2147" s="77"/>
      <c r="K2147" s="77"/>
      <c r="L2147" s="77"/>
      <c r="M2147" s="77"/>
      <c r="N2147" s="77"/>
      <c r="O2147" s="77"/>
      <c r="P2147" s="77"/>
    </row>
    <row r="2148" spans="1:16" ht="16.5" thickBot="1" x14ac:dyDescent="0.25">
      <c r="A2148" s="453" t="s">
        <v>11</v>
      </c>
      <c r="B2148" s="454"/>
      <c r="C2148" s="449" t="s">
        <v>234</v>
      </c>
      <c r="D2148" s="451"/>
      <c r="E2148" s="451"/>
      <c r="F2148" s="451"/>
      <c r="G2148" s="451"/>
      <c r="H2148" s="451"/>
      <c r="I2148" s="451"/>
      <c r="J2148" s="451"/>
      <c r="K2148" s="451"/>
      <c r="L2148" s="451"/>
      <c r="M2148" s="451"/>
      <c r="N2148" s="451"/>
      <c r="O2148" s="451"/>
      <c r="P2148" s="452"/>
    </row>
    <row r="2149" spans="1:16" ht="16.5" thickBot="1" x14ac:dyDescent="0.25">
      <c r="A2149" s="81"/>
      <c r="B2149" s="81"/>
      <c r="C2149" s="81"/>
      <c r="D2149" s="81"/>
      <c r="E2149" s="115"/>
      <c r="F2149" s="81"/>
      <c r="G2149" s="81"/>
      <c r="H2149" s="81"/>
      <c r="I2149" s="81"/>
      <c r="J2149" s="81"/>
      <c r="K2149" s="81"/>
      <c r="L2149" s="81"/>
      <c r="M2149" s="81"/>
      <c r="N2149" s="81"/>
      <c r="O2149" s="81"/>
      <c r="P2149" s="81"/>
    </row>
    <row r="2150" spans="1:16" ht="48" thickBot="1" x14ac:dyDescent="0.25">
      <c r="A2150" s="241" t="s">
        <v>12</v>
      </c>
      <c r="B2150" s="243" t="s">
        <v>13</v>
      </c>
      <c r="C2150" s="244"/>
      <c r="D2150" s="245" t="s">
        <v>255</v>
      </c>
      <c r="E2150" s="232" t="s">
        <v>15</v>
      </c>
      <c r="F2150" s="233"/>
      <c r="G2150" s="233"/>
      <c r="H2150" s="233"/>
      <c r="I2150" s="234"/>
      <c r="J2150" s="245" t="s">
        <v>16</v>
      </c>
      <c r="K2150" s="245" t="s">
        <v>17</v>
      </c>
      <c r="L2150" s="232" t="s">
        <v>18</v>
      </c>
      <c r="M2150" s="233"/>
      <c r="N2150" s="234"/>
      <c r="O2150" s="235" t="s">
        <v>115</v>
      </c>
      <c r="P2150" s="236"/>
    </row>
    <row r="2151" spans="1:16" ht="32.25" thickBot="1" x14ac:dyDescent="0.25">
      <c r="A2151" s="242"/>
      <c r="B2151" s="82" t="s">
        <v>19</v>
      </c>
      <c r="C2151" s="83" t="s">
        <v>20</v>
      </c>
      <c r="D2151" s="246"/>
      <c r="E2151" s="84" t="s">
        <v>21</v>
      </c>
      <c r="F2151" s="84" t="s">
        <v>22</v>
      </c>
      <c r="G2151" s="85" t="s">
        <v>23</v>
      </c>
      <c r="H2151" s="119" t="s">
        <v>24</v>
      </c>
      <c r="I2151" s="86" t="s">
        <v>25</v>
      </c>
      <c r="J2151" s="246"/>
      <c r="K2151" s="246"/>
      <c r="L2151" s="194" t="s">
        <v>258</v>
      </c>
      <c r="M2151" s="85" t="s">
        <v>256</v>
      </c>
      <c r="N2151" s="83" t="s">
        <v>257</v>
      </c>
      <c r="O2151" s="237"/>
      <c r="P2151" s="238"/>
    </row>
    <row r="2152" spans="1:16" ht="15.75" x14ac:dyDescent="0.2">
      <c r="A2152" s="165">
        <v>45743</v>
      </c>
      <c r="B2152" s="172"/>
      <c r="C2152" s="172">
        <v>250799</v>
      </c>
      <c r="D2152" s="160"/>
      <c r="E2152" s="100"/>
      <c r="F2152" s="96"/>
      <c r="G2152" s="166"/>
      <c r="H2152" s="169"/>
      <c r="I2152" s="175"/>
      <c r="J2152" s="162"/>
      <c r="K2152" s="153"/>
      <c r="L2152" s="191"/>
      <c r="M2152" s="94"/>
      <c r="N2152" s="100"/>
      <c r="O2152" s="428"/>
      <c r="P2152" s="429"/>
    </row>
    <row r="2153" spans="1:16" ht="15.75" x14ac:dyDescent="0.2">
      <c r="A2153" s="165">
        <v>45749</v>
      </c>
      <c r="B2153" s="172">
        <v>250799</v>
      </c>
      <c r="C2153" s="172">
        <v>251518</v>
      </c>
      <c r="D2153" s="160">
        <f>+C2153-B2153</f>
        <v>719</v>
      </c>
      <c r="E2153" s="100" t="s">
        <v>341</v>
      </c>
      <c r="F2153" s="120" t="s">
        <v>327</v>
      </c>
      <c r="G2153" s="166">
        <v>25.052199999999999</v>
      </c>
      <c r="H2153" s="169">
        <v>23.95</v>
      </c>
      <c r="I2153" s="175">
        <f>G2153*H2153</f>
        <v>600.00018999999998</v>
      </c>
      <c r="J2153" s="162">
        <f>D2153/G2153</f>
        <v>28.700074244976491</v>
      </c>
      <c r="K2153" s="153">
        <v>45749</v>
      </c>
      <c r="L2153" s="191" t="s">
        <v>262</v>
      </c>
      <c r="M2153" s="94" t="s">
        <v>192</v>
      </c>
      <c r="N2153" s="100" t="s">
        <v>342</v>
      </c>
      <c r="O2153" s="428" t="s">
        <v>241</v>
      </c>
      <c r="P2153" s="429"/>
    </row>
    <row r="2154" spans="1:16" ht="15.75" x14ac:dyDescent="0.2">
      <c r="A2154" s="165">
        <v>45751</v>
      </c>
      <c r="B2154" s="172">
        <v>251518</v>
      </c>
      <c r="C2154" s="172">
        <v>251764</v>
      </c>
      <c r="D2154" s="160">
        <f>+C2154-B2154</f>
        <v>246</v>
      </c>
      <c r="E2154" s="100" t="s">
        <v>343</v>
      </c>
      <c r="F2154" s="96" t="s">
        <v>344</v>
      </c>
      <c r="G2154" s="166">
        <v>20.876799999999999</v>
      </c>
      <c r="H2154" s="169">
        <v>23.95</v>
      </c>
      <c r="I2154" s="175">
        <f>G2154*H2154</f>
        <v>499.99935999999997</v>
      </c>
      <c r="J2154" s="162">
        <f>D2154/G2154</f>
        <v>11.783415082771306</v>
      </c>
      <c r="K2154" s="153">
        <v>45751</v>
      </c>
      <c r="L2154" s="191" t="s">
        <v>262</v>
      </c>
      <c r="M2154" s="94" t="s">
        <v>192</v>
      </c>
      <c r="N2154" s="100" t="s">
        <v>345</v>
      </c>
      <c r="O2154" s="428" t="s">
        <v>270</v>
      </c>
      <c r="P2154" s="429"/>
    </row>
    <row r="2155" spans="1:16" ht="15.75" x14ac:dyDescent="0.2">
      <c r="A2155" s="165"/>
      <c r="B2155" s="172"/>
      <c r="C2155" s="172"/>
      <c r="D2155" s="160">
        <f>+C2155-B2155</f>
        <v>0</v>
      </c>
      <c r="E2155" s="100"/>
      <c r="F2155" s="96"/>
      <c r="G2155" s="166"/>
      <c r="H2155" s="169"/>
      <c r="I2155" s="175">
        <f>G2155*H2155</f>
        <v>0</v>
      </c>
      <c r="J2155" s="162" t="e">
        <f>D2155/G2155</f>
        <v>#DIV/0!</v>
      </c>
      <c r="K2155" s="153"/>
      <c r="L2155" s="191" t="s">
        <v>262</v>
      </c>
      <c r="M2155" s="94"/>
      <c r="N2155" s="100"/>
      <c r="O2155" s="428"/>
      <c r="P2155" s="429"/>
    </row>
    <row r="2156" spans="1:16" ht="15.75" x14ac:dyDescent="0.2">
      <c r="A2156" s="165"/>
      <c r="B2156" s="166"/>
      <c r="C2156" s="166"/>
      <c r="D2156" s="160">
        <f>+C2156-B2156</f>
        <v>0</v>
      </c>
      <c r="E2156" s="100"/>
      <c r="F2156" s="96"/>
      <c r="G2156" s="166"/>
      <c r="H2156" s="169"/>
      <c r="I2156" s="175"/>
      <c r="J2156" s="162"/>
      <c r="K2156" s="153"/>
      <c r="L2156" s="191"/>
      <c r="M2156" s="94"/>
      <c r="N2156" s="100"/>
      <c r="O2156" s="239"/>
      <c r="P2156" s="240"/>
    </row>
    <row r="2157" spans="1:16" ht="16.5" thickBot="1" x14ac:dyDescent="0.25">
      <c r="A2157" s="93"/>
      <c r="B2157" s="132"/>
      <c r="C2157" s="132"/>
      <c r="D2157" s="160">
        <f>+C2157-B2157</f>
        <v>0</v>
      </c>
      <c r="E2157" s="100"/>
      <c r="F2157" s="96"/>
      <c r="G2157" s="96"/>
      <c r="H2157" s="97"/>
      <c r="I2157" s="91"/>
      <c r="J2157" s="98"/>
      <c r="K2157" s="92"/>
      <c r="L2157" s="192"/>
      <c r="M2157" s="184"/>
      <c r="N2157" s="101"/>
      <c r="O2157" s="200"/>
      <c r="P2157" s="201"/>
    </row>
    <row r="2158" spans="1:16" ht="16.5" thickBot="1" x14ac:dyDescent="0.25">
      <c r="A2158" s="232" t="s">
        <v>28</v>
      </c>
      <c r="B2158" s="104"/>
      <c r="C2158" s="105"/>
      <c r="D2158" s="106">
        <f>SUM(D2152:D2157)</f>
        <v>965</v>
      </c>
      <c r="E2158" s="111"/>
      <c r="F2158" s="107"/>
      <c r="G2158" s="118">
        <f>SUM(G2152:G2157)</f>
        <v>45.929000000000002</v>
      </c>
      <c r="H2158" s="105"/>
      <c r="I2158" s="118">
        <f>SUM(I2152:I2157)</f>
        <v>1099.99955</v>
      </c>
      <c r="J2158" s="109">
        <f>D2158/G2158</f>
        <v>21.01069041346426</v>
      </c>
      <c r="K2158" s="110"/>
      <c r="L2158" s="193"/>
      <c r="M2158" s="111"/>
      <c r="N2158" s="112"/>
      <c r="O2158" s="230"/>
      <c r="P2158" s="231"/>
    </row>
    <row r="2159" spans="1:16" ht="15.75" x14ac:dyDescent="0.2">
      <c r="A2159" s="76"/>
      <c r="B2159" s="113"/>
      <c r="C2159" s="113"/>
      <c r="D2159" s="113"/>
      <c r="E2159" s="76"/>
      <c r="F2159" s="113"/>
      <c r="G2159" s="113"/>
      <c r="H2159" s="113"/>
      <c r="I2159" s="76"/>
      <c r="J2159" s="76"/>
      <c r="K2159" s="76"/>
      <c r="L2159" s="76"/>
      <c r="M2159" s="76"/>
      <c r="N2159" s="76"/>
      <c r="O2159" s="113"/>
      <c r="P2159" s="114"/>
    </row>
    <row r="2160" spans="1:16" ht="15.75" x14ac:dyDescent="0.2">
      <c r="A2160" s="76"/>
      <c r="B2160" s="113"/>
      <c r="C2160" s="113"/>
      <c r="D2160" s="113"/>
      <c r="E2160" s="76"/>
      <c r="F2160" s="113"/>
      <c r="G2160" s="113"/>
      <c r="H2160" s="113"/>
      <c r="I2160" s="76"/>
      <c r="J2160" s="76"/>
      <c r="K2160" s="76"/>
      <c r="L2160" s="76"/>
      <c r="M2160" s="76"/>
      <c r="N2160" s="76"/>
      <c r="O2160" s="113"/>
      <c r="P2160" s="114"/>
    </row>
    <row r="2161" spans="1:16" ht="15.75" x14ac:dyDescent="0.2">
      <c r="A2161" s="76"/>
      <c r="B2161" s="113"/>
      <c r="C2161" s="113"/>
      <c r="D2161" s="113"/>
      <c r="E2161" s="76"/>
      <c r="F2161" s="113"/>
      <c r="G2161" s="113"/>
      <c r="H2161" s="113"/>
      <c r="I2161" s="76"/>
      <c r="J2161" s="76"/>
      <c r="K2161" s="76"/>
      <c r="L2161" s="76"/>
      <c r="M2161" s="1"/>
      <c r="N2161" s="1"/>
      <c r="O2161" s="3"/>
      <c r="P2161" s="114"/>
    </row>
    <row r="2162" spans="1:16" ht="15.75" x14ac:dyDescent="0.2">
      <c r="A2162" s="115"/>
      <c r="B2162" s="432" t="s">
        <v>29</v>
      </c>
      <c r="C2162" s="432"/>
      <c r="D2162" s="432"/>
      <c r="E2162" s="116"/>
      <c r="F2162" s="116"/>
      <c r="G2162" s="116"/>
      <c r="H2162" s="115"/>
      <c r="I2162" s="116" t="s">
        <v>30</v>
      </c>
      <c r="J2162" s="115"/>
      <c r="K2162" s="116"/>
      <c r="L2162" s="116"/>
      <c r="M2162" s="116"/>
      <c r="N2162" s="116" t="s">
        <v>31</v>
      </c>
      <c r="O2162" s="116"/>
      <c r="P2162" s="117"/>
    </row>
    <row r="2163" spans="1:16" ht="15.75" x14ac:dyDescent="0.2">
      <c r="A2163" s="116"/>
      <c r="B2163" s="427" t="s">
        <v>225</v>
      </c>
      <c r="C2163" s="427"/>
      <c r="D2163" s="427"/>
      <c r="E2163" s="76"/>
      <c r="F2163" s="76"/>
      <c r="G2163" s="76"/>
      <c r="H2163" s="115"/>
      <c r="I2163" s="76" t="s">
        <v>278</v>
      </c>
      <c r="J2163" s="115"/>
      <c r="K2163" s="76"/>
      <c r="L2163" s="76"/>
      <c r="M2163" s="76"/>
      <c r="N2163" s="76" t="s">
        <v>220</v>
      </c>
      <c r="O2163" s="76"/>
      <c r="P2163" s="117"/>
    </row>
    <row r="2164" spans="1:16" ht="15.75" x14ac:dyDescent="0.2">
      <c r="A2164" s="427" t="s">
        <v>223</v>
      </c>
      <c r="B2164" s="427"/>
      <c r="C2164" s="427"/>
      <c r="D2164" s="427"/>
      <c r="E2164" s="427"/>
      <c r="F2164" s="76"/>
      <c r="G2164" s="76"/>
      <c r="H2164" s="115"/>
      <c r="I2164" s="76" t="s">
        <v>240</v>
      </c>
      <c r="J2164" s="115"/>
      <c r="K2164" s="76"/>
      <c r="L2164" s="76"/>
      <c r="M2164" s="76"/>
      <c r="N2164" s="76" t="s">
        <v>124</v>
      </c>
      <c r="O2164" s="76"/>
      <c r="P2164" s="117"/>
    </row>
    <row r="2165" spans="1:16" x14ac:dyDescent="0.2">
      <c r="A2165"/>
      <c r="B2165"/>
      <c r="C2165"/>
      <c r="D2165"/>
      <c r="E2165" s="205"/>
      <c r="F2165"/>
      <c r="G2165"/>
      <c r="H2165"/>
      <c r="I2165"/>
      <c r="J2165"/>
      <c r="K2165"/>
      <c r="L2165"/>
      <c r="M2165"/>
      <c r="N2165"/>
      <c r="O2165"/>
      <c r="P2165"/>
    </row>
    <row r="2166" spans="1:16" x14ac:dyDescent="0.2">
      <c r="A2166" s="202" t="s">
        <v>259</v>
      </c>
      <c r="B2166" s="202"/>
      <c r="C2166" s="202"/>
      <c r="D2166" s="202"/>
      <c r="E2166" s="205"/>
      <c r="F2166"/>
      <c r="G2166"/>
      <c r="H2166"/>
      <c r="I2166"/>
      <c r="J2166"/>
      <c r="K2166"/>
      <c r="L2166"/>
      <c r="M2166"/>
      <c r="N2166"/>
      <c r="O2166"/>
      <c r="P2166"/>
    </row>
    <row r="2167" spans="1:16" x14ac:dyDescent="0.2">
      <c r="A2167"/>
      <c r="B2167"/>
      <c r="C2167"/>
      <c r="D2167"/>
      <c r="E2167" s="205"/>
      <c r="F2167"/>
      <c r="G2167"/>
      <c r="H2167"/>
      <c r="I2167"/>
      <c r="J2167"/>
      <c r="K2167"/>
      <c r="L2167"/>
      <c r="M2167"/>
      <c r="N2167"/>
      <c r="O2167"/>
      <c r="P2167"/>
    </row>
    <row r="2168" spans="1:16" x14ac:dyDescent="0.2">
      <c r="A2168"/>
      <c r="B2168"/>
      <c r="C2168"/>
      <c r="D2168"/>
      <c r="E2168" s="205"/>
      <c r="F2168"/>
      <c r="G2168"/>
      <c r="H2168"/>
      <c r="I2168"/>
      <c r="J2168"/>
      <c r="K2168"/>
      <c r="L2168"/>
      <c r="M2168"/>
      <c r="N2168"/>
      <c r="O2168"/>
      <c r="P2168"/>
    </row>
    <row r="2169" spans="1:16" x14ac:dyDescent="0.2">
      <c r="A2169"/>
      <c r="B2169"/>
      <c r="C2169"/>
      <c r="D2169"/>
      <c r="E2169" s="205"/>
      <c r="F2169"/>
      <c r="G2169"/>
      <c r="H2169"/>
      <c r="I2169"/>
      <c r="J2169"/>
      <c r="K2169"/>
      <c r="L2169"/>
      <c r="M2169"/>
      <c r="N2169"/>
      <c r="O2169"/>
      <c r="P2169"/>
    </row>
    <row r="2170" spans="1:16" x14ac:dyDescent="0.2">
      <c r="A2170"/>
      <c r="B2170"/>
      <c r="C2170"/>
      <c r="D2170"/>
      <c r="E2170" s="205"/>
      <c r="F2170"/>
      <c r="G2170"/>
      <c r="H2170"/>
      <c r="I2170"/>
      <c r="J2170"/>
      <c r="K2170"/>
      <c r="L2170"/>
      <c r="M2170"/>
      <c r="N2170"/>
      <c r="O2170"/>
      <c r="P2170"/>
    </row>
    <row r="2171" spans="1:16" x14ac:dyDescent="0.2">
      <c r="A2171"/>
      <c r="B2171"/>
      <c r="C2171"/>
      <c r="D2171"/>
      <c r="E2171" s="205"/>
      <c r="F2171"/>
      <c r="G2171"/>
      <c r="H2171"/>
      <c r="I2171"/>
      <c r="J2171"/>
      <c r="K2171"/>
      <c r="L2171"/>
      <c r="M2171"/>
      <c r="N2171"/>
      <c r="O2171"/>
      <c r="P2171"/>
    </row>
    <row r="2172" spans="1:16" ht="15.75" x14ac:dyDescent="0.2">
      <c r="A2172" s="427" t="s">
        <v>180</v>
      </c>
      <c r="B2172" s="427"/>
      <c r="C2172" s="427"/>
      <c r="D2172" s="427"/>
      <c r="E2172" s="427"/>
      <c r="F2172" s="427"/>
      <c r="G2172" s="427"/>
      <c r="H2172" s="427"/>
      <c r="I2172" s="427"/>
      <c r="J2172" s="427"/>
      <c r="K2172" s="427"/>
      <c r="L2172" s="427"/>
      <c r="M2172" s="427"/>
      <c r="N2172" s="427"/>
      <c r="O2172" s="427"/>
      <c r="P2172" s="427"/>
    </row>
    <row r="2173" spans="1:16" ht="15.75" x14ac:dyDescent="0.2">
      <c r="A2173" s="427" t="s">
        <v>1</v>
      </c>
      <c r="B2173" s="427"/>
      <c r="C2173" s="427"/>
      <c r="D2173" s="427"/>
      <c r="E2173" s="427"/>
      <c r="F2173" s="427"/>
      <c r="G2173" s="427"/>
      <c r="H2173" s="427"/>
      <c r="I2173" s="427"/>
      <c r="J2173" s="427"/>
      <c r="K2173" s="427"/>
      <c r="L2173" s="427"/>
      <c r="M2173" s="427"/>
      <c r="N2173" s="427"/>
      <c r="O2173" s="427"/>
      <c r="P2173" s="427"/>
    </row>
    <row r="2174" spans="1:16" ht="15.75" x14ac:dyDescent="0.2">
      <c r="A2174" s="76"/>
      <c r="B2174" s="76"/>
      <c r="C2174" s="76"/>
      <c r="D2174" s="76"/>
      <c r="E2174" s="76"/>
      <c r="F2174" s="76"/>
      <c r="G2174" s="76"/>
      <c r="H2174" s="76"/>
      <c r="I2174" s="76"/>
      <c r="J2174" s="76"/>
      <c r="K2174" s="76"/>
      <c r="L2174" s="76"/>
      <c r="M2174" s="76"/>
      <c r="N2174" s="76"/>
      <c r="O2174" s="76"/>
      <c r="P2174" s="76"/>
    </row>
    <row r="2175" spans="1:16" ht="15.75" x14ac:dyDescent="0.2">
      <c r="A2175" s="455" t="s">
        <v>321</v>
      </c>
      <c r="B2175" s="455"/>
      <c r="C2175" s="455"/>
      <c r="D2175" s="455"/>
      <c r="E2175" s="455"/>
      <c r="F2175" s="455"/>
      <c r="G2175" s="455"/>
      <c r="H2175" s="455"/>
      <c r="I2175" s="455"/>
      <c r="J2175" s="455"/>
      <c r="K2175" s="455"/>
      <c r="L2175" s="455"/>
      <c r="M2175" s="455"/>
      <c r="N2175" s="455"/>
      <c r="O2175" s="455"/>
      <c r="P2175" s="455"/>
    </row>
    <row r="2176" spans="1:16" ht="16.5" thickBot="1" x14ac:dyDescent="0.25">
      <c r="A2176" s="77"/>
      <c r="B2176" s="77"/>
      <c r="C2176" s="77"/>
      <c r="D2176" s="77"/>
      <c r="E2176" s="116"/>
      <c r="F2176" s="77"/>
      <c r="G2176" s="77"/>
      <c r="H2176" s="77"/>
      <c r="I2176" s="77"/>
      <c r="J2176" s="77"/>
      <c r="K2176" s="77"/>
      <c r="L2176" s="77"/>
      <c r="M2176" s="77"/>
      <c r="N2176" s="77"/>
      <c r="O2176" s="77"/>
      <c r="P2176" s="77"/>
    </row>
    <row r="2177" spans="1:16" ht="16.5" thickBot="1" x14ac:dyDescent="0.25">
      <c r="A2177" s="78" t="s">
        <v>2</v>
      </c>
      <c r="B2177" s="449" t="s">
        <v>126</v>
      </c>
      <c r="C2177" s="450"/>
      <c r="D2177" s="79" t="s">
        <v>3</v>
      </c>
      <c r="E2177" s="449">
        <v>2019</v>
      </c>
      <c r="F2177" s="451"/>
      <c r="G2177" s="451"/>
      <c r="H2177" s="450"/>
      <c r="I2177" s="79" t="s">
        <v>4</v>
      </c>
      <c r="J2177" s="80" t="s">
        <v>226</v>
      </c>
      <c r="K2177" s="80"/>
      <c r="L2177" s="80"/>
      <c r="M2177" s="80" t="s">
        <v>5</v>
      </c>
      <c r="N2177" s="449" t="s">
        <v>184</v>
      </c>
      <c r="O2177" s="451"/>
      <c r="P2177" s="452"/>
    </row>
    <row r="2178" spans="1:16" ht="16.5" thickBot="1" x14ac:dyDescent="0.25">
      <c r="A2178" s="77"/>
      <c r="B2178" s="77"/>
      <c r="C2178" s="77"/>
      <c r="D2178" s="77"/>
      <c r="E2178" s="116"/>
      <c r="F2178" s="77"/>
      <c r="G2178" s="77"/>
      <c r="H2178" s="77"/>
      <c r="I2178" s="77"/>
      <c r="J2178" s="77"/>
      <c r="K2178" s="77"/>
      <c r="L2178" s="77"/>
      <c r="M2178" s="77"/>
      <c r="N2178" s="77"/>
      <c r="O2178" s="77"/>
      <c r="P2178" s="77"/>
    </row>
    <row r="2179" spans="1:16" ht="16.5" thickBot="1" x14ac:dyDescent="0.25">
      <c r="A2179" s="78" t="s">
        <v>6</v>
      </c>
      <c r="B2179" s="512" t="s">
        <v>185</v>
      </c>
      <c r="C2179" s="513"/>
      <c r="D2179" s="79" t="s">
        <v>7</v>
      </c>
      <c r="E2179" s="449" t="s">
        <v>186</v>
      </c>
      <c r="F2179" s="451"/>
      <c r="G2179" s="451"/>
      <c r="H2179" s="450"/>
      <c r="I2179" s="79" t="s">
        <v>8</v>
      </c>
      <c r="J2179" s="80">
        <v>16</v>
      </c>
      <c r="K2179" s="80"/>
      <c r="L2179" s="80"/>
      <c r="M2179" s="80" t="s">
        <v>9</v>
      </c>
      <c r="N2179" s="80"/>
      <c r="O2179" s="196"/>
      <c r="P2179" s="197">
        <v>50</v>
      </c>
    </row>
    <row r="2180" spans="1:16" ht="16.5" thickBot="1" x14ac:dyDescent="0.25">
      <c r="A2180" s="77"/>
      <c r="B2180" s="77"/>
      <c r="C2180" s="77"/>
      <c r="D2180" s="77"/>
      <c r="E2180" s="116"/>
      <c r="F2180" s="77"/>
      <c r="G2180" s="77"/>
      <c r="H2180" s="77"/>
      <c r="I2180" s="77"/>
      <c r="J2180" s="77"/>
      <c r="K2180" s="77"/>
      <c r="L2180" s="77"/>
      <c r="M2180" s="77"/>
      <c r="N2180" s="77"/>
      <c r="O2180" s="77"/>
      <c r="P2180" s="77"/>
    </row>
    <row r="2181" spans="1:16" ht="16.5" thickBot="1" x14ac:dyDescent="0.25">
      <c r="A2181" s="453" t="s">
        <v>10</v>
      </c>
      <c r="B2181" s="454"/>
      <c r="C2181" s="449" t="s">
        <v>181</v>
      </c>
      <c r="D2181" s="451"/>
      <c r="E2181" s="451"/>
      <c r="F2181" s="451"/>
      <c r="G2181" s="451"/>
      <c r="H2181" s="451"/>
      <c r="I2181" s="451"/>
      <c r="J2181" s="451"/>
      <c r="K2181" s="451"/>
      <c r="L2181" s="451"/>
      <c r="M2181" s="451"/>
      <c r="N2181" s="451"/>
      <c r="O2181" s="451"/>
      <c r="P2181" s="452"/>
    </row>
    <row r="2182" spans="1:16" ht="16.5" thickBot="1" x14ac:dyDescent="0.25">
      <c r="A2182" s="77"/>
      <c r="B2182" s="77"/>
      <c r="C2182" s="77"/>
      <c r="D2182" s="77"/>
      <c r="E2182" s="116"/>
      <c r="F2182" s="77"/>
      <c r="G2182" s="77"/>
      <c r="H2182" s="77"/>
      <c r="I2182" s="77"/>
      <c r="J2182" s="77"/>
      <c r="K2182" s="77"/>
      <c r="L2182" s="77"/>
      <c r="M2182" s="77"/>
      <c r="N2182" s="77"/>
      <c r="O2182" s="77"/>
      <c r="P2182" s="77"/>
    </row>
    <row r="2183" spans="1:16" ht="16.5" thickBot="1" x14ac:dyDescent="0.25">
      <c r="A2183" s="453" t="s">
        <v>11</v>
      </c>
      <c r="B2183" s="454"/>
      <c r="C2183" s="449" t="s">
        <v>234</v>
      </c>
      <c r="D2183" s="451"/>
      <c r="E2183" s="451"/>
      <c r="F2183" s="451"/>
      <c r="G2183" s="451"/>
      <c r="H2183" s="451"/>
      <c r="I2183" s="451"/>
      <c r="J2183" s="451"/>
      <c r="K2183" s="451"/>
      <c r="L2183" s="451"/>
      <c r="M2183" s="451"/>
      <c r="N2183" s="451"/>
      <c r="O2183" s="451"/>
      <c r="P2183" s="452"/>
    </row>
    <row r="2184" spans="1:16" ht="16.5" thickBot="1" x14ac:dyDescent="0.25">
      <c r="A2184" s="81"/>
      <c r="B2184" s="81"/>
      <c r="C2184" s="81"/>
      <c r="D2184" s="81"/>
      <c r="E2184" s="115"/>
      <c r="F2184" s="81"/>
      <c r="G2184" s="81"/>
      <c r="H2184" s="81"/>
      <c r="I2184" s="81"/>
      <c r="J2184" s="81"/>
      <c r="K2184" s="81"/>
      <c r="L2184" s="81"/>
      <c r="M2184" s="81"/>
      <c r="N2184" s="81"/>
      <c r="O2184" s="81"/>
      <c r="P2184" s="81"/>
    </row>
    <row r="2185" spans="1:16" ht="48" thickBot="1" x14ac:dyDescent="0.25">
      <c r="A2185" s="258" t="s">
        <v>12</v>
      </c>
      <c r="B2185" s="260" t="s">
        <v>13</v>
      </c>
      <c r="C2185" s="261"/>
      <c r="D2185" s="262" t="s">
        <v>255</v>
      </c>
      <c r="E2185" s="251" t="s">
        <v>15</v>
      </c>
      <c r="F2185" s="252"/>
      <c r="G2185" s="252"/>
      <c r="H2185" s="252"/>
      <c r="I2185" s="253"/>
      <c r="J2185" s="262" t="s">
        <v>16</v>
      </c>
      <c r="K2185" s="262" t="s">
        <v>17</v>
      </c>
      <c r="L2185" s="251" t="s">
        <v>18</v>
      </c>
      <c r="M2185" s="252"/>
      <c r="N2185" s="253"/>
      <c r="O2185" s="254" t="s">
        <v>115</v>
      </c>
      <c r="P2185" s="255"/>
    </row>
    <row r="2186" spans="1:16" ht="32.25" thickBot="1" x14ac:dyDescent="0.25">
      <c r="A2186" s="259"/>
      <c r="B2186" s="82" t="s">
        <v>19</v>
      </c>
      <c r="C2186" s="83" t="s">
        <v>20</v>
      </c>
      <c r="D2186" s="263"/>
      <c r="E2186" s="84" t="s">
        <v>21</v>
      </c>
      <c r="F2186" s="84" t="s">
        <v>22</v>
      </c>
      <c r="G2186" s="85" t="s">
        <v>23</v>
      </c>
      <c r="H2186" s="119" t="s">
        <v>24</v>
      </c>
      <c r="I2186" s="86" t="s">
        <v>25</v>
      </c>
      <c r="J2186" s="263"/>
      <c r="K2186" s="263"/>
      <c r="L2186" s="194" t="s">
        <v>258</v>
      </c>
      <c r="M2186" s="85" t="s">
        <v>256</v>
      </c>
      <c r="N2186" s="83" t="s">
        <v>257</v>
      </c>
      <c r="O2186" s="256"/>
      <c r="P2186" s="257"/>
    </row>
    <row r="2187" spans="1:16" ht="15.75" x14ac:dyDescent="0.2">
      <c r="A2187" s="165">
        <v>45751</v>
      </c>
      <c r="B2187" s="172"/>
      <c r="C2187" s="172">
        <v>251764</v>
      </c>
      <c r="D2187" s="160"/>
      <c r="E2187" s="100"/>
      <c r="F2187" s="96"/>
      <c r="G2187" s="166"/>
      <c r="H2187" s="169"/>
      <c r="I2187" s="175"/>
      <c r="J2187" s="162"/>
      <c r="K2187" s="99"/>
      <c r="L2187" s="191" t="s">
        <v>262</v>
      </c>
      <c r="M2187" s="94"/>
      <c r="N2187" s="100"/>
      <c r="O2187" s="428"/>
      <c r="P2187" s="429"/>
    </row>
    <row r="2188" spans="1:16" ht="15.75" x14ac:dyDescent="0.2">
      <c r="A2188" s="165">
        <v>45754</v>
      </c>
      <c r="B2188" s="172">
        <v>251764</v>
      </c>
      <c r="C2188" s="172">
        <v>251966</v>
      </c>
      <c r="D2188" s="160">
        <f>+C2188-B2188</f>
        <v>202</v>
      </c>
      <c r="E2188" s="100" t="s">
        <v>363</v>
      </c>
      <c r="F2188" s="120" t="s">
        <v>364</v>
      </c>
      <c r="G2188" s="166">
        <v>25.058</v>
      </c>
      <c r="H2188" s="169">
        <v>23.95</v>
      </c>
      <c r="I2188" s="175">
        <f>G2188*H2188</f>
        <v>600.13909999999998</v>
      </c>
      <c r="J2188" s="162">
        <f>D2188/G2188</f>
        <v>8.0612977891292203</v>
      </c>
      <c r="K2188" s="99">
        <v>45754</v>
      </c>
      <c r="L2188" s="191" t="s">
        <v>262</v>
      </c>
      <c r="M2188" s="94" t="s">
        <v>192</v>
      </c>
      <c r="N2188" s="100" t="s">
        <v>365</v>
      </c>
      <c r="O2188" s="428" t="s">
        <v>270</v>
      </c>
      <c r="P2188" s="429"/>
    </row>
    <row r="2189" spans="1:16" ht="15.75" x14ac:dyDescent="0.2">
      <c r="A2189" s="165">
        <v>45754</v>
      </c>
      <c r="B2189" s="172">
        <v>251966</v>
      </c>
      <c r="C2189" s="172">
        <v>252215</v>
      </c>
      <c r="D2189" s="160">
        <f>+C2189-B2189</f>
        <v>249</v>
      </c>
      <c r="E2189" s="100" t="s">
        <v>366</v>
      </c>
      <c r="F2189" s="96" t="s">
        <v>364</v>
      </c>
      <c r="G2189" s="166">
        <v>25.052199999999999</v>
      </c>
      <c r="H2189" s="169">
        <v>23.95</v>
      </c>
      <c r="I2189" s="175">
        <f>G2189*H2189</f>
        <v>600.00018999999998</v>
      </c>
      <c r="J2189" s="162">
        <f>D2189/G2189</f>
        <v>9.9392468525718307</v>
      </c>
      <c r="K2189" s="99">
        <v>45755</v>
      </c>
      <c r="L2189" s="191" t="s">
        <v>262</v>
      </c>
      <c r="M2189" s="94" t="s">
        <v>192</v>
      </c>
      <c r="N2189" s="100" t="s">
        <v>367</v>
      </c>
      <c r="O2189" s="428" t="s">
        <v>270</v>
      </c>
      <c r="P2189" s="429"/>
    </row>
    <row r="2190" spans="1:16" ht="15.75" x14ac:dyDescent="0.2">
      <c r="A2190" s="165">
        <v>45757</v>
      </c>
      <c r="B2190" s="172">
        <v>252215</v>
      </c>
      <c r="C2190" s="172">
        <v>252590</v>
      </c>
      <c r="D2190" s="160">
        <f>+C2190-B2190</f>
        <v>375</v>
      </c>
      <c r="E2190" s="100" t="s">
        <v>368</v>
      </c>
      <c r="F2190" s="96" t="s">
        <v>369</v>
      </c>
      <c r="G2190" s="166">
        <v>16.701499999999999</v>
      </c>
      <c r="H2190" s="169">
        <v>23.95</v>
      </c>
      <c r="I2190" s="175">
        <f>G2190*H2190</f>
        <v>400.000925</v>
      </c>
      <c r="J2190" s="162">
        <f>D2190/G2190</f>
        <v>22.45307307726851</v>
      </c>
      <c r="K2190" s="99">
        <v>45757</v>
      </c>
      <c r="L2190" s="191" t="s">
        <v>262</v>
      </c>
      <c r="M2190" s="94" t="s">
        <v>192</v>
      </c>
      <c r="N2190" s="100" t="s">
        <v>370</v>
      </c>
      <c r="O2190" s="428" t="s">
        <v>270</v>
      </c>
      <c r="P2190" s="429"/>
    </row>
    <row r="2191" spans="1:16" ht="15.75" x14ac:dyDescent="0.2">
      <c r="A2191" s="165" t="s">
        <v>371</v>
      </c>
      <c r="B2191" s="172">
        <v>252590</v>
      </c>
      <c r="C2191" s="172">
        <v>252630</v>
      </c>
      <c r="D2191" s="160">
        <f>+C2191-B2191</f>
        <v>40</v>
      </c>
      <c r="E2191" s="100" t="s">
        <v>372</v>
      </c>
      <c r="F2191" s="96" t="s">
        <v>373</v>
      </c>
      <c r="G2191" s="166">
        <v>16.701499999999999</v>
      </c>
      <c r="H2191" s="169">
        <v>23.95</v>
      </c>
      <c r="I2191" s="175">
        <f>G2191*H2191</f>
        <v>400.000925</v>
      </c>
      <c r="J2191" s="162">
        <f>D2191/G2191</f>
        <v>2.3949944615753078</v>
      </c>
      <c r="K2191" s="99">
        <v>45758</v>
      </c>
      <c r="L2191" s="191" t="s">
        <v>262</v>
      </c>
      <c r="M2191" s="94" t="s">
        <v>192</v>
      </c>
      <c r="N2191" s="100" t="s">
        <v>252</v>
      </c>
      <c r="O2191" s="428" t="s">
        <v>241</v>
      </c>
      <c r="P2191" s="429"/>
    </row>
    <row r="2192" spans="1:16" ht="16.5" thickBot="1" x14ac:dyDescent="0.25">
      <c r="A2192" s="93"/>
      <c r="B2192" s="132"/>
      <c r="C2192" s="132"/>
      <c r="D2192" s="160">
        <f>+C2192-B2192</f>
        <v>0</v>
      </c>
      <c r="E2192" s="100"/>
      <c r="F2192" s="96"/>
      <c r="G2192" s="96"/>
      <c r="H2192" s="97"/>
      <c r="I2192" s="91"/>
      <c r="J2192" s="98"/>
      <c r="K2192" s="92"/>
      <c r="L2192" s="192"/>
      <c r="M2192" s="184"/>
      <c r="N2192" s="101"/>
      <c r="O2192" s="200"/>
      <c r="P2192" s="201"/>
    </row>
    <row r="2193" spans="1:16" ht="16.5" thickBot="1" x14ac:dyDescent="0.25">
      <c r="A2193" s="251" t="s">
        <v>28</v>
      </c>
      <c r="B2193" s="104"/>
      <c r="C2193" s="105"/>
      <c r="D2193" s="106">
        <f>SUM(D2187:D2192)</f>
        <v>866</v>
      </c>
      <c r="E2193" s="111"/>
      <c r="F2193" s="107"/>
      <c r="G2193" s="118">
        <f>SUM(G2187:G2192)</f>
        <v>83.513199999999998</v>
      </c>
      <c r="H2193" s="105"/>
      <c r="I2193" s="118">
        <f>SUM(I2187:I2192)</f>
        <v>2000.1411400000002</v>
      </c>
      <c r="J2193" s="109">
        <f>D2193/G2193</f>
        <v>10.369618216042495</v>
      </c>
      <c r="K2193" s="110"/>
      <c r="L2193" s="193"/>
      <c r="M2193" s="111"/>
      <c r="N2193" s="112"/>
      <c r="O2193" s="249"/>
      <c r="P2193" s="250"/>
    </row>
    <row r="2194" spans="1:16" ht="15.75" x14ac:dyDescent="0.2">
      <c r="A2194" s="76"/>
      <c r="B2194" s="113"/>
      <c r="C2194" s="113"/>
      <c r="D2194" s="113"/>
      <c r="E2194" s="76"/>
      <c r="F2194" s="113"/>
      <c r="G2194" s="113"/>
      <c r="H2194" s="113"/>
      <c r="I2194" s="76"/>
      <c r="J2194" s="76"/>
      <c r="K2194" s="76"/>
      <c r="L2194" s="76"/>
      <c r="M2194" s="76"/>
      <c r="N2194" s="76"/>
      <c r="O2194" s="113"/>
      <c r="P2194" s="114"/>
    </row>
    <row r="2195" spans="1:16" ht="15.75" x14ac:dyDescent="0.2">
      <c r="A2195" s="76"/>
      <c r="B2195" s="113"/>
      <c r="C2195" s="113"/>
      <c r="D2195" s="113"/>
      <c r="E2195" s="76"/>
      <c r="F2195" s="113"/>
      <c r="G2195" s="113"/>
      <c r="H2195" s="113"/>
      <c r="I2195" s="76"/>
      <c r="J2195" s="76"/>
      <c r="K2195" s="76"/>
      <c r="L2195" s="76"/>
      <c r="M2195" s="76"/>
      <c r="N2195" s="76"/>
      <c r="O2195" s="113"/>
      <c r="P2195" s="114"/>
    </row>
    <row r="2196" spans="1:16" ht="15.75" x14ac:dyDescent="0.2">
      <c r="A2196" s="76"/>
      <c r="B2196" s="113"/>
      <c r="C2196" s="113"/>
      <c r="D2196" s="113"/>
      <c r="E2196" s="76"/>
      <c r="F2196" s="113"/>
      <c r="G2196" s="113"/>
      <c r="H2196" s="113"/>
      <c r="I2196" s="76"/>
      <c r="J2196" s="76"/>
      <c r="K2196" s="76"/>
      <c r="L2196" s="76"/>
      <c r="M2196" s="1"/>
      <c r="N2196" s="1"/>
      <c r="O2196" s="3"/>
      <c r="P2196" s="114"/>
    </row>
    <row r="2197" spans="1:16" ht="15.75" x14ac:dyDescent="0.2">
      <c r="A2197" s="115"/>
      <c r="B2197" s="432" t="s">
        <v>29</v>
      </c>
      <c r="C2197" s="432"/>
      <c r="D2197" s="432"/>
      <c r="E2197" s="116"/>
      <c r="F2197" s="116"/>
      <c r="G2197" s="116"/>
      <c r="H2197" s="115"/>
      <c r="I2197" s="116" t="s">
        <v>30</v>
      </c>
      <c r="J2197" s="115"/>
      <c r="K2197" s="116"/>
      <c r="L2197" s="116"/>
      <c r="M2197" s="116"/>
      <c r="N2197" s="116" t="s">
        <v>31</v>
      </c>
      <c r="O2197" s="116"/>
      <c r="P2197" s="117"/>
    </row>
    <row r="2198" spans="1:16" ht="15.75" x14ac:dyDescent="0.2">
      <c r="A2198" s="116"/>
      <c r="B2198" s="427" t="s">
        <v>225</v>
      </c>
      <c r="C2198" s="427"/>
      <c r="D2198" s="427"/>
      <c r="E2198" s="76"/>
      <c r="F2198" s="76"/>
      <c r="G2198" s="76"/>
      <c r="H2198" s="115"/>
      <c r="I2198" s="76" t="s">
        <v>278</v>
      </c>
      <c r="J2198" s="115"/>
      <c r="K2198" s="76"/>
      <c r="L2198" s="76"/>
      <c r="M2198" s="76"/>
      <c r="N2198" s="76" t="s">
        <v>220</v>
      </c>
      <c r="O2198" s="76"/>
      <c r="P2198" s="117"/>
    </row>
    <row r="2199" spans="1:16" ht="15.75" x14ac:dyDescent="0.2">
      <c r="A2199" s="427" t="s">
        <v>223</v>
      </c>
      <c r="B2199" s="427"/>
      <c r="C2199" s="427"/>
      <c r="D2199" s="427"/>
      <c r="E2199" s="427"/>
      <c r="F2199" s="76"/>
      <c r="G2199" s="76"/>
      <c r="H2199" s="115"/>
      <c r="I2199" s="76" t="s">
        <v>240</v>
      </c>
      <c r="J2199" s="115"/>
      <c r="K2199" s="76"/>
      <c r="L2199" s="76"/>
      <c r="M2199" s="76"/>
      <c r="N2199" s="76" t="s">
        <v>124</v>
      </c>
      <c r="O2199" s="76"/>
      <c r="P2199" s="117"/>
    </row>
    <row r="2200" spans="1:16" x14ac:dyDescent="0.2">
      <c r="A2200"/>
      <c r="B2200"/>
      <c r="C2200"/>
      <c r="D2200"/>
      <c r="E2200" s="205"/>
      <c r="F2200"/>
      <c r="G2200"/>
      <c r="H2200"/>
      <c r="I2200"/>
      <c r="J2200"/>
      <c r="K2200"/>
      <c r="L2200"/>
      <c r="M2200"/>
      <c r="N2200"/>
      <c r="O2200"/>
      <c r="P2200"/>
    </row>
    <row r="2201" spans="1:16" x14ac:dyDescent="0.2">
      <c r="A2201" s="202" t="s">
        <v>259</v>
      </c>
      <c r="B2201" s="202"/>
      <c r="C2201" s="202"/>
      <c r="D2201" s="202"/>
      <c r="E2201" s="205"/>
      <c r="F2201"/>
      <c r="G2201"/>
      <c r="H2201"/>
      <c r="I2201"/>
      <c r="J2201"/>
      <c r="K2201"/>
      <c r="L2201"/>
      <c r="M2201"/>
      <c r="N2201"/>
      <c r="O2201"/>
      <c r="P2201"/>
    </row>
    <row r="2202" spans="1:16" x14ac:dyDescent="0.2">
      <c r="A2202"/>
      <c r="B2202"/>
      <c r="C2202"/>
      <c r="D2202"/>
      <c r="E2202" s="205"/>
      <c r="F2202"/>
      <c r="G2202"/>
      <c r="H2202"/>
      <c r="I2202"/>
      <c r="J2202"/>
      <c r="K2202"/>
      <c r="L2202"/>
      <c r="M2202"/>
      <c r="N2202"/>
      <c r="O2202"/>
      <c r="P2202"/>
    </row>
    <row r="2203" spans="1:16" x14ac:dyDescent="0.2">
      <c r="A2203"/>
      <c r="B2203"/>
      <c r="C2203"/>
      <c r="D2203"/>
      <c r="E2203" s="205"/>
      <c r="F2203"/>
      <c r="G2203"/>
      <c r="H2203"/>
      <c r="I2203"/>
      <c r="J2203"/>
      <c r="K2203"/>
      <c r="L2203"/>
      <c r="M2203"/>
      <c r="N2203"/>
      <c r="O2203"/>
      <c r="P2203"/>
    </row>
    <row r="2204" spans="1:16" x14ac:dyDescent="0.2">
      <c r="A2204"/>
      <c r="B2204"/>
      <c r="C2204"/>
      <c r="D2204"/>
      <c r="E2204" s="205"/>
      <c r="F2204"/>
      <c r="G2204"/>
      <c r="H2204"/>
      <c r="I2204"/>
      <c r="J2204"/>
      <c r="K2204"/>
      <c r="L2204"/>
      <c r="M2204"/>
      <c r="N2204"/>
      <c r="O2204"/>
      <c r="P2204"/>
    </row>
    <row r="2205" spans="1:16" x14ac:dyDescent="0.2">
      <c r="A2205"/>
      <c r="B2205"/>
      <c r="C2205"/>
      <c r="D2205"/>
      <c r="E2205" s="205"/>
      <c r="F2205"/>
      <c r="G2205"/>
      <c r="H2205"/>
      <c r="I2205"/>
      <c r="J2205"/>
      <c r="K2205"/>
      <c r="L2205"/>
      <c r="M2205"/>
      <c r="N2205"/>
      <c r="O2205"/>
      <c r="P2205"/>
    </row>
    <row r="2206" spans="1:16" x14ac:dyDescent="0.2">
      <c r="A2206"/>
      <c r="B2206"/>
      <c r="C2206"/>
      <c r="D2206"/>
      <c r="E2206" s="205"/>
      <c r="F2206"/>
      <c r="G2206"/>
      <c r="H2206"/>
      <c r="I2206"/>
      <c r="J2206"/>
      <c r="K2206"/>
      <c r="L2206"/>
      <c r="M2206"/>
      <c r="N2206"/>
      <c r="O2206"/>
      <c r="P2206"/>
    </row>
    <row r="2207" spans="1:16" ht="15.75" x14ac:dyDescent="0.2">
      <c r="A2207" s="427" t="s">
        <v>180</v>
      </c>
      <c r="B2207" s="427"/>
      <c r="C2207" s="427"/>
      <c r="D2207" s="427"/>
      <c r="E2207" s="427"/>
      <c r="F2207" s="427"/>
      <c r="G2207" s="427"/>
      <c r="H2207" s="427"/>
      <c r="I2207" s="427"/>
      <c r="J2207" s="427"/>
      <c r="K2207" s="427"/>
      <c r="L2207" s="427"/>
      <c r="M2207" s="427"/>
      <c r="N2207" s="427"/>
      <c r="O2207" s="427"/>
      <c r="P2207" s="427"/>
    </row>
    <row r="2208" spans="1:16" ht="15.75" x14ac:dyDescent="0.2">
      <c r="A2208" s="427" t="s">
        <v>1</v>
      </c>
      <c r="B2208" s="427"/>
      <c r="C2208" s="427"/>
      <c r="D2208" s="427"/>
      <c r="E2208" s="427"/>
      <c r="F2208" s="427"/>
      <c r="G2208" s="427"/>
      <c r="H2208" s="427"/>
      <c r="I2208" s="427"/>
      <c r="J2208" s="427"/>
      <c r="K2208" s="427"/>
      <c r="L2208" s="427"/>
      <c r="M2208" s="427"/>
      <c r="N2208" s="427"/>
      <c r="O2208" s="427"/>
      <c r="P2208" s="427"/>
    </row>
    <row r="2209" spans="1:16" ht="15.75" x14ac:dyDescent="0.2">
      <c r="A2209" s="76"/>
      <c r="B2209" s="76"/>
      <c r="C2209" s="76"/>
      <c r="D2209" s="76"/>
      <c r="E2209" s="76"/>
      <c r="F2209" s="76"/>
      <c r="G2209" s="76"/>
      <c r="H2209" s="76"/>
      <c r="I2209" s="76"/>
      <c r="J2209" s="76"/>
      <c r="K2209" s="76"/>
      <c r="L2209" s="76"/>
      <c r="M2209" s="76"/>
      <c r="N2209" s="76"/>
      <c r="O2209" s="76"/>
      <c r="P2209" s="76"/>
    </row>
    <row r="2210" spans="1:16" ht="15.75" x14ac:dyDescent="0.2">
      <c r="A2210" s="455" t="s">
        <v>321</v>
      </c>
      <c r="B2210" s="455"/>
      <c r="C2210" s="455"/>
      <c r="D2210" s="455"/>
      <c r="E2210" s="455"/>
      <c r="F2210" s="455"/>
      <c r="G2210" s="455"/>
      <c r="H2210" s="455"/>
      <c r="I2210" s="455"/>
      <c r="J2210" s="455"/>
      <c r="K2210" s="455"/>
      <c r="L2210" s="455"/>
      <c r="M2210" s="455"/>
      <c r="N2210" s="455"/>
      <c r="O2210" s="455"/>
      <c r="P2210" s="455"/>
    </row>
    <row r="2211" spans="1:16" ht="16.5" thickBot="1" x14ac:dyDescent="0.25">
      <c r="A2211" s="77"/>
      <c r="B2211" s="77"/>
      <c r="C2211" s="77"/>
      <c r="D2211" s="77"/>
      <c r="E2211" s="116"/>
      <c r="F2211" s="77"/>
      <c r="G2211" s="77"/>
      <c r="H2211" s="77"/>
      <c r="I2211" s="77"/>
      <c r="J2211" s="77"/>
      <c r="K2211" s="77"/>
      <c r="L2211" s="77"/>
      <c r="M2211" s="77"/>
      <c r="N2211" s="77"/>
      <c r="O2211" s="77"/>
      <c r="P2211" s="77"/>
    </row>
    <row r="2212" spans="1:16" ht="16.5" thickBot="1" x14ac:dyDescent="0.25">
      <c r="A2212" s="78" t="s">
        <v>2</v>
      </c>
      <c r="B2212" s="449" t="s">
        <v>126</v>
      </c>
      <c r="C2212" s="450"/>
      <c r="D2212" s="79" t="s">
        <v>3</v>
      </c>
      <c r="E2212" s="449">
        <v>2019</v>
      </c>
      <c r="F2212" s="451"/>
      <c r="G2212" s="451"/>
      <c r="H2212" s="450"/>
      <c r="I2212" s="79" t="s">
        <v>4</v>
      </c>
      <c r="J2212" s="80" t="s">
        <v>226</v>
      </c>
      <c r="K2212" s="80"/>
      <c r="L2212" s="80"/>
      <c r="M2212" s="80" t="s">
        <v>5</v>
      </c>
      <c r="N2212" s="449" t="s">
        <v>184</v>
      </c>
      <c r="O2212" s="451"/>
      <c r="P2212" s="452"/>
    </row>
    <row r="2213" spans="1:16" ht="16.5" thickBot="1" x14ac:dyDescent="0.25">
      <c r="A2213" s="77"/>
      <c r="B2213" s="77"/>
      <c r="C2213" s="77"/>
      <c r="D2213" s="77"/>
      <c r="E2213" s="116"/>
      <c r="F2213" s="77"/>
      <c r="G2213" s="77"/>
      <c r="H2213" s="77"/>
      <c r="I2213" s="77"/>
      <c r="J2213" s="77"/>
      <c r="K2213" s="77"/>
      <c r="L2213" s="77"/>
      <c r="M2213" s="77"/>
      <c r="N2213" s="77"/>
      <c r="O2213" s="77"/>
      <c r="P2213" s="77"/>
    </row>
    <row r="2214" spans="1:16" ht="16.5" thickBot="1" x14ac:dyDescent="0.25">
      <c r="A2214" s="78" t="s">
        <v>6</v>
      </c>
      <c r="B2214" s="512" t="s">
        <v>185</v>
      </c>
      <c r="C2214" s="513"/>
      <c r="D2214" s="79" t="s">
        <v>7</v>
      </c>
      <c r="E2214" s="449" t="s">
        <v>186</v>
      </c>
      <c r="F2214" s="451"/>
      <c r="G2214" s="451"/>
      <c r="H2214" s="450"/>
      <c r="I2214" s="79" t="s">
        <v>8</v>
      </c>
      <c r="J2214" s="80">
        <v>16</v>
      </c>
      <c r="K2214" s="80"/>
      <c r="L2214" s="80"/>
      <c r="M2214" s="80" t="s">
        <v>9</v>
      </c>
      <c r="N2214" s="80"/>
      <c r="O2214" s="196"/>
      <c r="P2214" s="197">
        <v>50</v>
      </c>
    </row>
    <row r="2215" spans="1:16" ht="16.5" thickBot="1" x14ac:dyDescent="0.25">
      <c r="A2215" s="77"/>
      <c r="B2215" s="77"/>
      <c r="C2215" s="77"/>
      <c r="D2215" s="77"/>
      <c r="E2215" s="116"/>
      <c r="F2215" s="77"/>
      <c r="G2215" s="77"/>
      <c r="H2215" s="77"/>
      <c r="I2215" s="77"/>
      <c r="J2215" s="77"/>
      <c r="K2215" s="77"/>
      <c r="L2215" s="77"/>
      <c r="M2215" s="77"/>
      <c r="N2215" s="77"/>
      <c r="O2215" s="77"/>
      <c r="P2215" s="77"/>
    </row>
    <row r="2216" spans="1:16" ht="16.5" thickBot="1" x14ac:dyDescent="0.25">
      <c r="A2216" s="453" t="s">
        <v>10</v>
      </c>
      <c r="B2216" s="454"/>
      <c r="C2216" s="449" t="s">
        <v>181</v>
      </c>
      <c r="D2216" s="451"/>
      <c r="E2216" s="451"/>
      <c r="F2216" s="451"/>
      <c r="G2216" s="451"/>
      <c r="H2216" s="451"/>
      <c r="I2216" s="451"/>
      <c r="J2216" s="451"/>
      <c r="K2216" s="451"/>
      <c r="L2216" s="451"/>
      <c r="M2216" s="451"/>
      <c r="N2216" s="451"/>
      <c r="O2216" s="451"/>
      <c r="P2216" s="452"/>
    </row>
    <row r="2217" spans="1:16" ht="16.5" thickBot="1" x14ac:dyDescent="0.25">
      <c r="A2217" s="77"/>
      <c r="B2217" s="77"/>
      <c r="C2217" s="77"/>
      <c r="D2217" s="77"/>
      <c r="E2217" s="116"/>
      <c r="F2217" s="77"/>
      <c r="G2217" s="77"/>
      <c r="H2217" s="77"/>
      <c r="I2217" s="77"/>
      <c r="J2217" s="77"/>
      <c r="K2217" s="77"/>
      <c r="L2217" s="77"/>
      <c r="M2217" s="77"/>
      <c r="N2217" s="77"/>
      <c r="O2217" s="77"/>
      <c r="P2217" s="77"/>
    </row>
    <row r="2218" spans="1:16" ht="16.5" thickBot="1" x14ac:dyDescent="0.25">
      <c r="A2218" s="453" t="s">
        <v>11</v>
      </c>
      <c r="B2218" s="454"/>
      <c r="C2218" s="449" t="s">
        <v>234</v>
      </c>
      <c r="D2218" s="451"/>
      <c r="E2218" s="451"/>
      <c r="F2218" s="451"/>
      <c r="G2218" s="451"/>
      <c r="H2218" s="451"/>
      <c r="I2218" s="451"/>
      <c r="J2218" s="451"/>
      <c r="K2218" s="451"/>
      <c r="L2218" s="451"/>
      <c r="M2218" s="451"/>
      <c r="N2218" s="451"/>
      <c r="O2218" s="451"/>
      <c r="P2218" s="452"/>
    </row>
    <row r="2219" spans="1:16" ht="16.5" thickBot="1" x14ac:dyDescent="0.25">
      <c r="A2219" s="81"/>
      <c r="B2219" s="81"/>
      <c r="C2219" s="81"/>
      <c r="D2219" s="81"/>
      <c r="E2219" s="115"/>
      <c r="F2219" s="81"/>
      <c r="G2219" s="81"/>
      <c r="H2219" s="81"/>
      <c r="I2219" s="81"/>
      <c r="J2219" s="81"/>
      <c r="K2219" s="81"/>
      <c r="L2219" s="81"/>
      <c r="M2219" s="81"/>
      <c r="N2219" s="81"/>
      <c r="O2219" s="81"/>
      <c r="P2219" s="81"/>
    </row>
    <row r="2220" spans="1:16" ht="48" thickBot="1" x14ac:dyDescent="0.25">
      <c r="A2220" s="280" t="s">
        <v>12</v>
      </c>
      <c r="B2220" s="282" t="s">
        <v>13</v>
      </c>
      <c r="C2220" s="283"/>
      <c r="D2220" s="284" t="s">
        <v>255</v>
      </c>
      <c r="E2220" s="286" t="s">
        <v>15</v>
      </c>
      <c r="F2220" s="287"/>
      <c r="G2220" s="287"/>
      <c r="H2220" s="287"/>
      <c r="I2220" s="288"/>
      <c r="J2220" s="284" t="s">
        <v>16</v>
      </c>
      <c r="K2220" s="284" t="s">
        <v>17</v>
      </c>
      <c r="L2220" s="286" t="s">
        <v>18</v>
      </c>
      <c r="M2220" s="287"/>
      <c r="N2220" s="288"/>
      <c r="O2220" s="274" t="s">
        <v>115</v>
      </c>
      <c r="P2220" s="275"/>
    </row>
    <row r="2221" spans="1:16" ht="32.25" thickBot="1" x14ac:dyDescent="0.25">
      <c r="A2221" s="281"/>
      <c r="B2221" s="82" t="s">
        <v>19</v>
      </c>
      <c r="C2221" s="83" t="s">
        <v>20</v>
      </c>
      <c r="D2221" s="285"/>
      <c r="E2221" s="84" t="s">
        <v>21</v>
      </c>
      <c r="F2221" s="84" t="s">
        <v>22</v>
      </c>
      <c r="G2221" s="85" t="s">
        <v>23</v>
      </c>
      <c r="H2221" s="119" t="s">
        <v>24</v>
      </c>
      <c r="I2221" s="86" t="s">
        <v>25</v>
      </c>
      <c r="J2221" s="285"/>
      <c r="K2221" s="285"/>
      <c r="L2221" s="194" t="s">
        <v>258</v>
      </c>
      <c r="M2221" s="85" t="s">
        <v>256</v>
      </c>
      <c r="N2221" s="83" t="s">
        <v>257</v>
      </c>
      <c r="O2221" s="276"/>
      <c r="P2221" s="277"/>
    </row>
    <row r="2222" spans="1:16" ht="15.75" x14ac:dyDescent="0.2">
      <c r="A2222" s="165" t="s">
        <v>371</v>
      </c>
      <c r="B2222" s="172"/>
      <c r="C2222" s="172">
        <v>252630</v>
      </c>
      <c r="D2222" s="160"/>
      <c r="E2222" s="100"/>
      <c r="F2222" s="96"/>
      <c r="G2222" s="166"/>
      <c r="H2222" s="169"/>
      <c r="I2222" s="175"/>
      <c r="J2222" s="162"/>
      <c r="K2222" s="99"/>
      <c r="L2222" s="191"/>
      <c r="M2222" s="94"/>
      <c r="N2222" s="100"/>
      <c r="O2222" s="428"/>
      <c r="P2222" s="429"/>
    </row>
    <row r="2223" spans="1:16" ht="15.75" x14ac:dyDescent="0.2">
      <c r="A2223" s="165">
        <v>45761</v>
      </c>
      <c r="B2223" s="172">
        <v>252630</v>
      </c>
      <c r="C2223" s="172">
        <v>252796</v>
      </c>
      <c r="D2223" s="160">
        <f>+C2223-B2223</f>
        <v>166</v>
      </c>
      <c r="E2223" s="100" t="s">
        <v>391</v>
      </c>
      <c r="F2223" s="120" t="s">
        <v>386</v>
      </c>
      <c r="G2223" s="166">
        <v>18.792100000000001</v>
      </c>
      <c r="H2223" s="169">
        <v>23.95</v>
      </c>
      <c r="I2223" s="175">
        <f>G2223*H2223</f>
        <v>450.07079500000003</v>
      </c>
      <c r="J2223" s="162">
        <f>D2223/G2223</f>
        <v>8.8334991831673939</v>
      </c>
      <c r="K2223" s="99">
        <v>45741</v>
      </c>
      <c r="L2223" s="191" t="s">
        <v>262</v>
      </c>
      <c r="M2223" s="94" t="s">
        <v>392</v>
      </c>
      <c r="N2223" s="100" t="s">
        <v>224</v>
      </c>
      <c r="O2223" s="428" t="s">
        <v>275</v>
      </c>
      <c r="P2223" s="429"/>
    </row>
    <row r="2224" spans="1:16" ht="15.75" x14ac:dyDescent="0.2">
      <c r="A2224" s="165">
        <v>45763</v>
      </c>
      <c r="B2224" s="172">
        <v>252796</v>
      </c>
      <c r="C2224" s="172">
        <v>253249</v>
      </c>
      <c r="D2224" s="160">
        <f>+C2224-B2224</f>
        <v>453</v>
      </c>
      <c r="E2224" s="100" t="s">
        <v>393</v>
      </c>
      <c r="F2224" s="96" t="s">
        <v>394</v>
      </c>
      <c r="G2224" s="166">
        <v>25.052199999999999</v>
      </c>
      <c r="H2224" s="169">
        <v>23.95</v>
      </c>
      <c r="I2224" s="175">
        <f>G2224*H2224</f>
        <v>600.00018999999998</v>
      </c>
      <c r="J2224" s="162">
        <f>D2224/G2224</f>
        <v>18.082244273955979</v>
      </c>
      <c r="K2224" s="99">
        <v>45742</v>
      </c>
      <c r="L2224" s="191" t="s">
        <v>262</v>
      </c>
      <c r="M2224" s="94" t="s">
        <v>392</v>
      </c>
      <c r="N2224" s="100" t="s">
        <v>395</v>
      </c>
      <c r="O2224" s="428" t="s">
        <v>237</v>
      </c>
      <c r="P2224" s="429"/>
    </row>
    <row r="2225" spans="1:16" ht="15.75" x14ac:dyDescent="0.2">
      <c r="A2225" s="165"/>
      <c r="B2225" s="172"/>
      <c r="C2225" s="172"/>
      <c r="D2225" s="160">
        <f>+C2225-B2225</f>
        <v>0</v>
      </c>
      <c r="E2225" s="100"/>
      <c r="F2225" s="96"/>
      <c r="G2225" s="166"/>
      <c r="H2225" s="169"/>
      <c r="I2225" s="175">
        <f>G2225*H2225</f>
        <v>0</v>
      </c>
      <c r="J2225" s="162" t="e">
        <f>D2225/G2225</f>
        <v>#DIV/0!</v>
      </c>
      <c r="K2225" s="99">
        <v>45743</v>
      </c>
      <c r="L2225" s="191"/>
      <c r="M2225" s="94"/>
      <c r="N2225" s="100"/>
      <c r="O2225" s="428"/>
      <c r="P2225" s="429"/>
    </row>
    <row r="2226" spans="1:16" ht="15.75" x14ac:dyDescent="0.2">
      <c r="A2226" s="165"/>
      <c r="B2226" s="166"/>
      <c r="C2226" s="166"/>
      <c r="D2226" s="160">
        <f>+C2226-B2226</f>
        <v>0</v>
      </c>
      <c r="E2226" s="100"/>
      <c r="F2226" s="96"/>
      <c r="G2226" s="166"/>
      <c r="H2226" s="169"/>
      <c r="I2226" s="175"/>
      <c r="J2226" s="162"/>
      <c r="K2226" s="99"/>
      <c r="L2226" s="191"/>
      <c r="M2226" s="94"/>
      <c r="N2226" s="100"/>
      <c r="O2226" s="289"/>
      <c r="P2226" s="290"/>
    </row>
    <row r="2227" spans="1:16" ht="16.5" thickBot="1" x14ac:dyDescent="0.25">
      <c r="A2227" s="93"/>
      <c r="B2227" s="132"/>
      <c r="C2227" s="132"/>
      <c r="D2227" s="160">
        <f>+C2227-B2227</f>
        <v>0</v>
      </c>
      <c r="E2227" s="100"/>
      <c r="F2227" s="96"/>
      <c r="G2227" s="96"/>
      <c r="H2227" s="97"/>
      <c r="I2227" s="91"/>
      <c r="J2227" s="98"/>
      <c r="K2227" s="92"/>
      <c r="L2227" s="192"/>
      <c r="M2227" s="184"/>
      <c r="N2227" s="101"/>
      <c r="O2227" s="200"/>
      <c r="P2227" s="201"/>
    </row>
    <row r="2228" spans="1:16" ht="16.5" thickBot="1" x14ac:dyDescent="0.25">
      <c r="A2228" s="286" t="s">
        <v>28</v>
      </c>
      <c r="B2228" s="104"/>
      <c r="C2228" s="105"/>
      <c r="D2228" s="106">
        <f>SUM(D2222:D2227)</f>
        <v>619</v>
      </c>
      <c r="E2228" s="111"/>
      <c r="F2228" s="107"/>
      <c r="G2228" s="118">
        <f>SUM(G2222:G2227)</f>
        <v>43.844300000000004</v>
      </c>
      <c r="H2228" s="105"/>
      <c r="I2228" s="118">
        <f>SUM(I2222:I2227)</f>
        <v>1050.0709850000001</v>
      </c>
      <c r="J2228" s="109">
        <f>D2228/G2228</f>
        <v>14.118140784548959</v>
      </c>
      <c r="K2228" s="110"/>
      <c r="L2228" s="193"/>
      <c r="M2228" s="111"/>
      <c r="N2228" s="112"/>
      <c r="O2228" s="278"/>
      <c r="P2228" s="279"/>
    </row>
    <row r="2229" spans="1:16" ht="15.75" x14ac:dyDescent="0.2">
      <c r="A2229" s="76"/>
      <c r="B2229" s="113"/>
      <c r="C2229" s="113"/>
      <c r="D2229" s="113"/>
      <c r="E2229" s="76"/>
      <c r="F2229" s="113"/>
      <c r="G2229" s="113"/>
      <c r="H2229" s="113"/>
      <c r="I2229" s="76"/>
      <c r="J2229" s="76"/>
      <c r="K2229" s="76"/>
      <c r="L2229" s="76"/>
      <c r="M2229" s="76"/>
      <c r="N2229" s="76"/>
      <c r="O2229" s="113"/>
      <c r="P2229" s="114"/>
    </row>
    <row r="2230" spans="1:16" ht="15.75" x14ac:dyDescent="0.2">
      <c r="A2230" s="76"/>
      <c r="B2230" s="113"/>
      <c r="C2230" s="113"/>
      <c r="D2230" s="113"/>
      <c r="E2230" s="76"/>
      <c r="F2230" s="113"/>
      <c r="G2230" s="113"/>
      <c r="H2230" s="113"/>
      <c r="I2230" s="76"/>
      <c r="J2230" s="76"/>
      <c r="K2230" s="76"/>
      <c r="L2230" s="76"/>
      <c r="M2230" s="76"/>
      <c r="N2230" s="76"/>
      <c r="O2230" s="113"/>
      <c r="P2230" s="114"/>
    </row>
    <row r="2231" spans="1:16" ht="15.75" x14ac:dyDescent="0.2">
      <c r="A2231" s="76"/>
      <c r="B2231" s="113"/>
      <c r="C2231" s="113"/>
      <c r="D2231" s="113"/>
      <c r="E2231" s="76"/>
      <c r="F2231" s="113"/>
      <c r="G2231" s="113"/>
      <c r="H2231" s="113"/>
      <c r="I2231" s="76"/>
      <c r="J2231" s="76"/>
      <c r="K2231" s="76"/>
      <c r="L2231" s="76"/>
      <c r="M2231" s="1"/>
      <c r="N2231" s="1"/>
      <c r="O2231" s="3"/>
      <c r="P2231" s="114"/>
    </row>
    <row r="2232" spans="1:16" ht="15.75" x14ac:dyDescent="0.2">
      <c r="A2232" s="115"/>
      <c r="B2232" s="432" t="s">
        <v>29</v>
      </c>
      <c r="C2232" s="432"/>
      <c r="D2232" s="432"/>
      <c r="E2232" s="116"/>
      <c r="F2232" s="116"/>
      <c r="G2232" s="116"/>
      <c r="H2232" s="115"/>
      <c r="I2232" s="116" t="s">
        <v>30</v>
      </c>
      <c r="J2232" s="115"/>
      <c r="K2232" s="116"/>
      <c r="L2232" s="116"/>
      <c r="M2232" s="116"/>
      <c r="N2232" s="116" t="s">
        <v>31</v>
      </c>
      <c r="O2232" s="116"/>
      <c r="P2232" s="117"/>
    </row>
    <row r="2233" spans="1:16" ht="15.75" x14ac:dyDescent="0.2">
      <c r="A2233" s="116"/>
      <c r="B2233" s="427" t="s">
        <v>225</v>
      </c>
      <c r="C2233" s="427"/>
      <c r="D2233" s="427"/>
      <c r="E2233" s="76"/>
      <c r="F2233" s="76"/>
      <c r="G2233" s="76"/>
      <c r="H2233" s="115"/>
      <c r="I2233" s="76" t="s">
        <v>278</v>
      </c>
      <c r="J2233" s="115"/>
      <c r="K2233" s="76"/>
      <c r="L2233" s="76"/>
      <c r="M2233" s="76"/>
      <c r="N2233" s="76" t="s">
        <v>220</v>
      </c>
      <c r="O2233" s="76"/>
      <c r="P2233" s="117"/>
    </row>
    <row r="2234" spans="1:16" ht="15.75" x14ac:dyDescent="0.2">
      <c r="A2234" s="427" t="s">
        <v>223</v>
      </c>
      <c r="B2234" s="427"/>
      <c r="C2234" s="427"/>
      <c r="D2234" s="427"/>
      <c r="E2234" s="427"/>
      <c r="F2234" s="76"/>
      <c r="G2234" s="76"/>
      <c r="H2234" s="115"/>
      <c r="I2234" s="76" t="s">
        <v>240</v>
      </c>
      <c r="J2234" s="115"/>
      <c r="K2234" s="76"/>
      <c r="L2234" s="76"/>
      <c r="M2234" s="76"/>
      <c r="N2234" s="76" t="s">
        <v>124</v>
      </c>
      <c r="O2234" s="76"/>
      <c r="P2234" s="117"/>
    </row>
    <row r="2235" spans="1:16" x14ac:dyDescent="0.2">
      <c r="A2235"/>
      <c r="B2235"/>
      <c r="C2235"/>
      <c r="D2235"/>
      <c r="E2235" s="205"/>
      <c r="F2235"/>
      <c r="G2235"/>
      <c r="H2235"/>
      <c r="I2235"/>
      <c r="J2235"/>
      <c r="K2235"/>
      <c r="L2235"/>
      <c r="M2235"/>
      <c r="N2235"/>
      <c r="O2235"/>
      <c r="P2235"/>
    </row>
    <row r="2236" spans="1:16" x14ac:dyDescent="0.2">
      <c r="A2236" s="202" t="s">
        <v>259</v>
      </c>
      <c r="B2236" s="202"/>
      <c r="C2236" s="202"/>
      <c r="D2236" s="202"/>
      <c r="E2236" s="205"/>
      <c r="F2236"/>
      <c r="G2236"/>
      <c r="H2236"/>
      <c r="I2236"/>
      <c r="J2236"/>
      <c r="K2236"/>
      <c r="L2236"/>
      <c r="M2236"/>
      <c r="N2236"/>
      <c r="O2236"/>
      <c r="P2236"/>
    </row>
    <row r="2237" spans="1:16" x14ac:dyDescent="0.2">
      <c r="A2237"/>
      <c r="B2237"/>
      <c r="C2237"/>
      <c r="D2237"/>
      <c r="E2237" s="205"/>
      <c r="F2237"/>
      <c r="G2237"/>
      <c r="H2237"/>
      <c r="I2237"/>
      <c r="J2237"/>
      <c r="K2237"/>
      <c r="L2237"/>
      <c r="M2237"/>
      <c r="N2237"/>
      <c r="O2237"/>
      <c r="P2237"/>
    </row>
    <row r="2238" spans="1:16" x14ac:dyDescent="0.2">
      <c r="A2238"/>
      <c r="B2238"/>
      <c r="C2238"/>
      <c r="D2238"/>
      <c r="E2238" s="205"/>
      <c r="F2238"/>
      <c r="G2238"/>
      <c r="H2238"/>
      <c r="I2238"/>
      <c r="J2238"/>
      <c r="K2238"/>
      <c r="L2238"/>
      <c r="M2238"/>
      <c r="N2238"/>
      <c r="O2238"/>
      <c r="P2238"/>
    </row>
    <row r="2239" spans="1:16" x14ac:dyDescent="0.2">
      <c r="A2239"/>
      <c r="B2239"/>
      <c r="C2239"/>
      <c r="D2239"/>
      <c r="E2239" s="205"/>
      <c r="F2239"/>
      <c r="G2239"/>
      <c r="H2239"/>
      <c r="I2239"/>
      <c r="J2239"/>
      <c r="K2239"/>
      <c r="L2239"/>
      <c r="M2239"/>
      <c r="N2239"/>
      <c r="O2239"/>
      <c r="P2239"/>
    </row>
    <row r="2240" spans="1:16" x14ac:dyDescent="0.2">
      <c r="A2240"/>
      <c r="B2240"/>
      <c r="C2240"/>
      <c r="D2240"/>
      <c r="E2240" s="205"/>
      <c r="F2240"/>
      <c r="G2240"/>
      <c r="H2240"/>
      <c r="I2240"/>
      <c r="J2240"/>
      <c r="K2240"/>
      <c r="L2240"/>
      <c r="M2240"/>
      <c r="N2240"/>
      <c r="O2240"/>
      <c r="P2240"/>
    </row>
    <row r="2241" spans="1:16" x14ac:dyDescent="0.2">
      <c r="A2241"/>
      <c r="B2241"/>
      <c r="C2241"/>
      <c r="D2241"/>
      <c r="E2241" s="205"/>
      <c r="F2241"/>
      <c r="G2241"/>
      <c r="H2241"/>
      <c r="I2241"/>
      <c r="J2241"/>
      <c r="K2241"/>
      <c r="L2241"/>
      <c r="M2241"/>
      <c r="N2241"/>
      <c r="O2241"/>
      <c r="P2241"/>
    </row>
    <row r="2242" spans="1:16" x14ac:dyDescent="0.2">
      <c r="A2242"/>
      <c r="B2242"/>
      <c r="C2242"/>
      <c r="D2242"/>
      <c r="E2242" s="205"/>
      <c r="F2242"/>
      <c r="G2242"/>
      <c r="H2242"/>
      <c r="I2242"/>
      <c r="J2242"/>
      <c r="K2242"/>
      <c r="L2242"/>
      <c r="M2242"/>
      <c r="N2242"/>
      <c r="O2242"/>
      <c r="P2242"/>
    </row>
    <row r="2243" spans="1:16" ht="15.75" x14ac:dyDescent="0.2">
      <c r="A2243" s="427" t="s">
        <v>180</v>
      </c>
      <c r="B2243" s="427"/>
      <c r="C2243" s="427"/>
      <c r="D2243" s="427"/>
      <c r="E2243" s="427"/>
      <c r="F2243" s="427"/>
      <c r="G2243" s="427"/>
      <c r="H2243" s="427"/>
      <c r="I2243" s="427"/>
      <c r="J2243" s="427"/>
      <c r="K2243" s="427"/>
      <c r="L2243" s="427"/>
      <c r="M2243" s="427"/>
      <c r="N2243" s="427"/>
      <c r="O2243" s="427"/>
      <c r="P2243" s="427"/>
    </row>
    <row r="2244" spans="1:16" ht="15.75" x14ac:dyDescent="0.2">
      <c r="A2244" s="427" t="s">
        <v>1</v>
      </c>
      <c r="B2244" s="427"/>
      <c r="C2244" s="427"/>
      <c r="D2244" s="427"/>
      <c r="E2244" s="427"/>
      <c r="F2244" s="427"/>
      <c r="G2244" s="427"/>
      <c r="H2244" s="427"/>
      <c r="I2244" s="427"/>
      <c r="J2244" s="427"/>
      <c r="K2244" s="427"/>
      <c r="L2244" s="427"/>
      <c r="M2244" s="427"/>
      <c r="N2244" s="427"/>
      <c r="O2244" s="427"/>
      <c r="P2244" s="427"/>
    </row>
    <row r="2245" spans="1:16" ht="15.75" x14ac:dyDescent="0.2">
      <c r="A2245" s="76"/>
      <c r="B2245" s="76"/>
      <c r="C2245" s="76"/>
      <c r="D2245" s="76"/>
      <c r="E2245" s="76"/>
      <c r="F2245" s="76"/>
      <c r="G2245" s="76"/>
      <c r="H2245" s="76"/>
      <c r="I2245" s="76"/>
      <c r="J2245" s="76"/>
      <c r="K2245" s="76"/>
      <c r="L2245" s="76"/>
      <c r="M2245" s="76"/>
      <c r="N2245" s="76"/>
      <c r="O2245" s="76"/>
      <c r="P2245" s="76"/>
    </row>
    <row r="2246" spans="1:16" ht="15.75" x14ac:dyDescent="0.2">
      <c r="A2246" s="455" t="s">
        <v>321</v>
      </c>
      <c r="B2246" s="455"/>
      <c r="C2246" s="455"/>
      <c r="D2246" s="455"/>
      <c r="E2246" s="455"/>
      <c r="F2246" s="455"/>
      <c r="G2246" s="455"/>
      <c r="H2246" s="455"/>
      <c r="I2246" s="455"/>
      <c r="J2246" s="455"/>
      <c r="K2246" s="455"/>
      <c r="L2246" s="455"/>
      <c r="M2246" s="455"/>
      <c r="N2246" s="455"/>
      <c r="O2246" s="455"/>
      <c r="P2246" s="455"/>
    </row>
    <row r="2247" spans="1:16" ht="16.5" thickBot="1" x14ac:dyDescent="0.25">
      <c r="A2247" s="77"/>
      <c r="B2247" s="77"/>
      <c r="C2247" s="77"/>
      <c r="D2247" s="77"/>
      <c r="E2247" s="116"/>
      <c r="F2247" s="77"/>
      <c r="G2247" s="77"/>
      <c r="H2247" s="77"/>
      <c r="I2247" s="77"/>
      <c r="J2247" s="77"/>
      <c r="K2247" s="77"/>
      <c r="L2247" s="77"/>
      <c r="M2247" s="77"/>
      <c r="N2247" s="77"/>
      <c r="O2247" s="77"/>
      <c r="P2247" s="77"/>
    </row>
    <row r="2248" spans="1:16" ht="16.5" thickBot="1" x14ac:dyDescent="0.25">
      <c r="A2248" s="78" t="s">
        <v>2</v>
      </c>
      <c r="B2248" s="449" t="s">
        <v>126</v>
      </c>
      <c r="C2248" s="450"/>
      <c r="D2248" s="79" t="s">
        <v>3</v>
      </c>
      <c r="E2248" s="449">
        <v>2019</v>
      </c>
      <c r="F2248" s="451"/>
      <c r="G2248" s="451"/>
      <c r="H2248" s="450"/>
      <c r="I2248" s="79" t="s">
        <v>4</v>
      </c>
      <c r="J2248" s="80" t="s">
        <v>226</v>
      </c>
      <c r="K2248" s="80"/>
      <c r="L2248" s="80"/>
      <c r="M2248" s="80" t="s">
        <v>5</v>
      </c>
      <c r="N2248" s="449" t="s">
        <v>184</v>
      </c>
      <c r="O2248" s="451"/>
      <c r="P2248" s="452"/>
    </row>
    <row r="2249" spans="1:16" ht="16.5" thickBot="1" x14ac:dyDescent="0.25">
      <c r="A2249" s="77"/>
      <c r="B2249" s="77"/>
      <c r="C2249" s="77"/>
      <c r="D2249" s="77"/>
      <c r="E2249" s="116"/>
      <c r="F2249" s="77"/>
      <c r="G2249" s="77"/>
      <c r="H2249" s="77"/>
      <c r="I2249" s="77"/>
      <c r="J2249" s="77"/>
      <c r="K2249" s="77"/>
      <c r="L2249" s="77"/>
      <c r="M2249" s="77"/>
      <c r="N2249" s="77"/>
      <c r="O2249" s="77"/>
      <c r="P2249" s="77"/>
    </row>
    <row r="2250" spans="1:16" ht="16.5" thickBot="1" x14ac:dyDescent="0.25">
      <c r="A2250" s="78" t="s">
        <v>6</v>
      </c>
      <c r="B2250" s="512" t="s">
        <v>185</v>
      </c>
      <c r="C2250" s="513"/>
      <c r="D2250" s="79" t="s">
        <v>7</v>
      </c>
      <c r="E2250" s="449" t="s">
        <v>186</v>
      </c>
      <c r="F2250" s="451"/>
      <c r="G2250" s="451"/>
      <c r="H2250" s="450"/>
      <c r="I2250" s="79" t="s">
        <v>8</v>
      </c>
      <c r="J2250" s="80">
        <v>16</v>
      </c>
      <c r="K2250" s="80"/>
      <c r="L2250" s="80"/>
      <c r="M2250" s="80" t="s">
        <v>9</v>
      </c>
      <c r="N2250" s="80"/>
      <c r="O2250" s="196"/>
      <c r="P2250" s="197">
        <v>50</v>
      </c>
    </row>
    <row r="2251" spans="1:16" ht="16.5" thickBot="1" x14ac:dyDescent="0.25">
      <c r="A2251" s="77"/>
      <c r="B2251" s="77"/>
      <c r="C2251" s="77"/>
      <c r="D2251" s="77"/>
      <c r="E2251" s="116"/>
      <c r="F2251" s="77"/>
      <c r="G2251" s="77"/>
      <c r="H2251" s="77"/>
      <c r="I2251" s="77"/>
      <c r="J2251" s="77"/>
      <c r="K2251" s="77"/>
      <c r="L2251" s="77"/>
      <c r="M2251" s="77"/>
      <c r="N2251" s="77"/>
      <c r="O2251" s="77"/>
      <c r="P2251" s="77"/>
    </row>
    <row r="2252" spans="1:16" ht="16.5" thickBot="1" x14ac:dyDescent="0.25">
      <c r="A2252" s="453" t="s">
        <v>10</v>
      </c>
      <c r="B2252" s="454"/>
      <c r="C2252" s="449" t="s">
        <v>181</v>
      </c>
      <c r="D2252" s="451"/>
      <c r="E2252" s="451"/>
      <c r="F2252" s="451"/>
      <c r="G2252" s="451"/>
      <c r="H2252" s="451"/>
      <c r="I2252" s="451"/>
      <c r="J2252" s="451"/>
      <c r="K2252" s="451"/>
      <c r="L2252" s="451"/>
      <c r="M2252" s="451"/>
      <c r="N2252" s="451"/>
      <c r="O2252" s="451"/>
      <c r="P2252" s="452"/>
    </row>
    <row r="2253" spans="1:16" ht="16.5" thickBot="1" x14ac:dyDescent="0.25">
      <c r="A2253" s="77"/>
      <c r="B2253" s="77"/>
      <c r="C2253" s="77"/>
      <c r="D2253" s="77"/>
      <c r="E2253" s="116"/>
      <c r="F2253" s="77"/>
      <c r="G2253" s="77"/>
      <c r="H2253" s="77"/>
      <c r="I2253" s="77"/>
      <c r="J2253" s="77"/>
      <c r="K2253" s="77"/>
      <c r="L2253" s="77"/>
      <c r="M2253" s="77"/>
      <c r="N2253" s="77"/>
      <c r="O2253" s="77"/>
      <c r="P2253" s="77"/>
    </row>
    <row r="2254" spans="1:16" ht="16.5" thickBot="1" x14ac:dyDescent="0.25">
      <c r="A2254" s="453" t="s">
        <v>11</v>
      </c>
      <c r="B2254" s="454"/>
      <c r="C2254" s="449" t="s">
        <v>234</v>
      </c>
      <c r="D2254" s="451"/>
      <c r="E2254" s="451"/>
      <c r="F2254" s="451"/>
      <c r="G2254" s="451"/>
      <c r="H2254" s="451"/>
      <c r="I2254" s="451"/>
      <c r="J2254" s="451"/>
      <c r="K2254" s="451"/>
      <c r="L2254" s="451"/>
      <c r="M2254" s="451"/>
      <c r="N2254" s="451"/>
      <c r="O2254" s="451"/>
      <c r="P2254" s="452"/>
    </row>
    <row r="2255" spans="1:16" ht="16.5" thickBot="1" x14ac:dyDescent="0.25">
      <c r="A2255" s="81"/>
      <c r="B2255" s="81"/>
      <c r="C2255" s="81"/>
      <c r="D2255" s="81"/>
      <c r="E2255" s="115"/>
      <c r="F2255" s="81"/>
      <c r="G2255" s="81"/>
      <c r="H2255" s="81"/>
      <c r="I2255" s="81"/>
      <c r="J2255" s="81"/>
      <c r="K2255" s="81"/>
      <c r="L2255" s="81"/>
      <c r="M2255" s="81"/>
      <c r="N2255" s="81"/>
      <c r="O2255" s="81"/>
      <c r="P2255" s="81"/>
    </row>
    <row r="2256" spans="1:16" ht="48" thickBot="1" x14ac:dyDescent="0.25">
      <c r="A2256" s="280" t="s">
        <v>12</v>
      </c>
      <c r="B2256" s="282" t="s">
        <v>13</v>
      </c>
      <c r="C2256" s="283"/>
      <c r="D2256" s="284" t="s">
        <v>255</v>
      </c>
      <c r="E2256" s="286" t="s">
        <v>15</v>
      </c>
      <c r="F2256" s="287"/>
      <c r="G2256" s="287"/>
      <c r="H2256" s="287"/>
      <c r="I2256" s="288"/>
      <c r="J2256" s="284" t="s">
        <v>16</v>
      </c>
      <c r="K2256" s="284" t="s">
        <v>17</v>
      </c>
      <c r="L2256" s="286" t="s">
        <v>18</v>
      </c>
      <c r="M2256" s="287"/>
      <c r="N2256" s="288"/>
      <c r="O2256" s="274" t="s">
        <v>115</v>
      </c>
      <c r="P2256" s="275"/>
    </row>
    <row r="2257" spans="1:16" ht="32.25" thickBot="1" x14ac:dyDescent="0.25">
      <c r="A2257" s="281"/>
      <c r="B2257" s="82" t="s">
        <v>19</v>
      </c>
      <c r="C2257" s="83" t="s">
        <v>20</v>
      </c>
      <c r="D2257" s="285"/>
      <c r="E2257" s="84" t="s">
        <v>21</v>
      </c>
      <c r="F2257" s="84" t="s">
        <v>22</v>
      </c>
      <c r="G2257" s="85" t="s">
        <v>23</v>
      </c>
      <c r="H2257" s="119" t="s">
        <v>24</v>
      </c>
      <c r="I2257" s="86" t="s">
        <v>25</v>
      </c>
      <c r="J2257" s="285"/>
      <c r="K2257" s="285"/>
      <c r="L2257" s="194" t="s">
        <v>258</v>
      </c>
      <c r="M2257" s="85" t="s">
        <v>256</v>
      </c>
      <c r="N2257" s="83" t="s">
        <v>257</v>
      </c>
      <c r="O2257" s="276"/>
      <c r="P2257" s="277"/>
    </row>
    <row r="2258" spans="1:16" ht="15.75" x14ac:dyDescent="0.2">
      <c r="A2258" s="165">
        <v>45763</v>
      </c>
      <c r="B2258" s="172"/>
      <c r="C2258" s="172">
        <v>253249</v>
      </c>
      <c r="D2258" s="160"/>
      <c r="E2258" s="100"/>
      <c r="F2258" s="96"/>
      <c r="G2258" s="166"/>
      <c r="H2258" s="169"/>
      <c r="I2258" s="175"/>
      <c r="J2258" s="162"/>
      <c r="K2258" s="99"/>
      <c r="L2258" s="191"/>
      <c r="M2258" s="94"/>
      <c r="N2258" s="100"/>
      <c r="O2258" s="428"/>
      <c r="P2258" s="429"/>
    </row>
    <row r="2259" spans="1:16" ht="15.75" x14ac:dyDescent="0.2">
      <c r="A2259" s="165">
        <v>45772</v>
      </c>
      <c r="B2259" s="172">
        <v>253249</v>
      </c>
      <c r="C2259" s="172">
        <v>254052</v>
      </c>
      <c r="D2259" s="160">
        <f>+C2259-B2259</f>
        <v>803</v>
      </c>
      <c r="E2259" s="100" t="s">
        <v>412</v>
      </c>
      <c r="F2259" s="120" t="s">
        <v>408</v>
      </c>
      <c r="G2259" s="166">
        <v>20.883099999999999</v>
      </c>
      <c r="H2259" s="169">
        <v>23.95</v>
      </c>
      <c r="I2259" s="175">
        <f>G2259*H2259</f>
        <v>500.15024499999998</v>
      </c>
      <c r="J2259" s="162">
        <f>D2259/G2259</f>
        <v>38.45214551479426</v>
      </c>
      <c r="K2259" s="99">
        <v>45741</v>
      </c>
      <c r="L2259" s="191" t="s">
        <v>262</v>
      </c>
      <c r="M2259" s="94" t="s">
        <v>392</v>
      </c>
      <c r="N2259" s="100" t="s">
        <v>395</v>
      </c>
      <c r="O2259" s="428" t="s">
        <v>413</v>
      </c>
      <c r="P2259" s="429"/>
    </row>
    <row r="2260" spans="1:16" ht="15.75" x14ac:dyDescent="0.2">
      <c r="A2260" s="165"/>
      <c r="B2260" s="172"/>
      <c r="C2260" s="172"/>
      <c r="D2260" s="160">
        <f>+C2260-B2260</f>
        <v>0</v>
      </c>
      <c r="E2260" s="100"/>
      <c r="F2260" s="96"/>
      <c r="G2260" s="166"/>
      <c r="H2260" s="169"/>
      <c r="I2260" s="175">
        <f>G2260*H2260</f>
        <v>0</v>
      </c>
      <c r="J2260" s="162" t="e">
        <f>D2260/G2260</f>
        <v>#DIV/0!</v>
      </c>
      <c r="K2260" s="99">
        <v>45742</v>
      </c>
      <c r="L2260" s="191"/>
      <c r="M2260" s="94"/>
      <c r="N2260" s="100"/>
      <c r="O2260" s="428"/>
      <c r="P2260" s="429"/>
    </row>
    <row r="2261" spans="1:16" ht="15.75" x14ac:dyDescent="0.2">
      <c r="A2261" s="165"/>
      <c r="B2261" s="172"/>
      <c r="C2261" s="172"/>
      <c r="D2261" s="160">
        <f>+C2261-B2261</f>
        <v>0</v>
      </c>
      <c r="E2261" s="100"/>
      <c r="F2261" s="96"/>
      <c r="G2261" s="166"/>
      <c r="H2261" s="169"/>
      <c r="I2261" s="175">
        <f>G2261*H2261</f>
        <v>0</v>
      </c>
      <c r="J2261" s="162" t="e">
        <f>D2261/G2261</f>
        <v>#DIV/0!</v>
      </c>
      <c r="K2261" s="99">
        <v>45743</v>
      </c>
      <c r="L2261" s="191"/>
      <c r="M2261" s="94"/>
      <c r="N2261" s="100"/>
      <c r="O2261" s="428"/>
      <c r="P2261" s="429"/>
    </row>
    <row r="2262" spans="1:16" ht="15.75" x14ac:dyDescent="0.2">
      <c r="A2262" s="165"/>
      <c r="B2262" s="166"/>
      <c r="C2262" s="166"/>
      <c r="D2262" s="160">
        <f>+C2262-B2262</f>
        <v>0</v>
      </c>
      <c r="E2262" s="100"/>
      <c r="F2262" s="96"/>
      <c r="G2262" s="166"/>
      <c r="H2262" s="169"/>
      <c r="I2262" s="175"/>
      <c r="J2262" s="162"/>
      <c r="K2262" s="99"/>
      <c r="L2262" s="191"/>
      <c r="M2262" s="94"/>
      <c r="N2262" s="100"/>
      <c r="O2262" s="289"/>
      <c r="P2262" s="290"/>
    </row>
    <row r="2263" spans="1:16" ht="16.5" thickBot="1" x14ac:dyDescent="0.25">
      <c r="A2263" s="93"/>
      <c r="B2263" s="132"/>
      <c r="C2263" s="132"/>
      <c r="D2263" s="160">
        <f>+C2263-B2263</f>
        <v>0</v>
      </c>
      <c r="E2263" s="100"/>
      <c r="F2263" s="96"/>
      <c r="G2263" s="96"/>
      <c r="H2263" s="97"/>
      <c r="I2263" s="91"/>
      <c r="J2263" s="98"/>
      <c r="K2263" s="92"/>
      <c r="L2263" s="192"/>
      <c r="M2263" s="184"/>
      <c r="N2263" s="101"/>
      <c r="O2263" s="200"/>
      <c r="P2263" s="201"/>
    </row>
    <row r="2264" spans="1:16" ht="16.5" thickBot="1" x14ac:dyDescent="0.25">
      <c r="A2264" s="286" t="s">
        <v>28</v>
      </c>
      <c r="B2264" s="104"/>
      <c r="C2264" s="105"/>
      <c r="D2264" s="106">
        <f>SUM(D2258:D2263)</f>
        <v>803</v>
      </c>
      <c r="E2264" s="111"/>
      <c r="F2264" s="107"/>
      <c r="G2264" s="118">
        <f>SUM(G2258:G2263)</f>
        <v>20.883099999999999</v>
      </c>
      <c r="H2264" s="105"/>
      <c r="I2264" s="118">
        <f>SUM(I2258:I2263)</f>
        <v>500.15024499999998</v>
      </c>
      <c r="J2264" s="109">
        <f>D2264/G2264</f>
        <v>38.45214551479426</v>
      </c>
      <c r="K2264" s="110"/>
      <c r="L2264" s="193"/>
      <c r="M2264" s="111"/>
      <c r="N2264" s="112"/>
      <c r="O2264" s="278"/>
      <c r="P2264" s="279"/>
    </row>
    <row r="2265" spans="1:16" ht="15.75" x14ac:dyDescent="0.2">
      <c r="A2265" s="76"/>
      <c r="B2265" s="113"/>
      <c r="C2265" s="113"/>
      <c r="D2265" s="113"/>
      <c r="E2265" s="76"/>
      <c r="F2265" s="113"/>
      <c r="G2265" s="113"/>
      <c r="H2265" s="113"/>
      <c r="I2265" s="76"/>
      <c r="J2265" s="76"/>
      <c r="K2265" s="76"/>
      <c r="L2265" s="76"/>
      <c r="M2265" s="76"/>
      <c r="N2265" s="76"/>
      <c r="O2265" s="113"/>
      <c r="P2265" s="114"/>
    </row>
    <row r="2266" spans="1:16" ht="15.75" x14ac:dyDescent="0.2">
      <c r="A2266" s="76"/>
      <c r="B2266" s="113"/>
      <c r="C2266" s="113"/>
      <c r="D2266" s="113"/>
      <c r="E2266" s="76"/>
      <c r="F2266" s="113"/>
      <c r="G2266" s="113"/>
      <c r="H2266" s="113"/>
      <c r="I2266" s="76"/>
      <c r="J2266" s="76"/>
      <c r="K2266" s="76"/>
      <c r="L2266" s="76"/>
      <c r="M2266" s="76"/>
      <c r="N2266" s="76"/>
      <c r="O2266" s="113"/>
      <c r="P2266" s="114"/>
    </row>
    <row r="2267" spans="1:16" ht="15.75" x14ac:dyDescent="0.2">
      <c r="A2267" s="76"/>
      <c r="B2267" s="113"/>
      <c r="C2267" s="113"/>
      <c r="D2267" s="113"/>
      <c r="E2267" s="76"/>
      <c r="F2267" s="113"/>
      <c r="G2267" s="113"/>
      <c r="H2267" s="113"/>
      <c r="I2267" s="76"/>
      <c r="J2267" s="76"/>
      <c r="K2267" s="76"/>
      <c r="L2267" s="76"/>
      <c r="M2267" s="1"/>
      <c r="N2267" s="1"/>
      <c r="O2267" s="3"/>
      <c r="P2267" s="114"/>
    </row>
    <row r="2268" spans="1:16" ht="15.75" x14ac:dyDescent="0.2">
      <c r="A2268" s="115"/>
      <c r="B2268" s="432" t="s">
        <v>29</v>
      </c>
      <c r="C2268" s="432"/>
      <c r="D2268" s="432"/>
      <c r="E2268" s="116"/>
      <c r="F2268" s="116"/>
      <c r="G2268" s="116"/>
      <c r="H2268" s="115"/>
      <c r="I2268" s="116" t="s">
        <v>30</v>
      </c>
      <c r="J2268" s="115"/>
      <c r="K2268" s="116"/>
      <c r="L2268" s="116"/>
      <c r="M2268" s="116"/>
      <c r="N2268" s="116" t="s">
        <v>31</v>
      </c>
      <c r="O2268" s="116"/>
      <c r="P2268" s="117"/>
    </row>
    <row r="2269" spans="1:16" ht="15.75" x14ac:dyDescent="0.2">
      <c r="A2269" s="116"/>
      <c r="B2269" s="427" t="s">
        <v>225</v>
      </c>
      <c r="C2269" s="427"/>
      <c r="D2269" s="427"/>
      <c r="E2269" s="76"/>
      <c r="F2269" s="76"/>
      <c r="G2269" s="76"/>
      <c r="H2269" s="115"/>
      <c r="I2269" s="76" t="s">
        <v>278</v>
      </c>
      <c r="J2269" s="115"/>
      <c r="K2269" s="76"/>
      <c r="L2269" s="76"/>
      <c r="M2269" s="76"/>
      <c r="N2269" s="76" t="s">
        <v>220</v>
      </c>
      <c r="O2269" s="76"/>
      <c r="P2269" s="117"/>
    </row>
    <row r="2270" spans="1:16" ht="15.75" x14ac:dyDescent="0.2">
      <c r="A2270" s="427" t="s">
        <v>223</v>
      </c>
      <c r="B2270" s="427"/>
      <c r="C2270" s="427"/>
      <c r="D2270" s="427"/>
      <c r="E2270" s="427"/>
      <c r="F2270" s="76"/>
      <c r="G2270" s="76"/>
      <c r="H2270" s="115"/>
      <c r="I2270" s="76" t="s">
        <v>240</v>
      </c>
      <c r="J2270" s="115"/>
      <c r="K2270" s="76"/>
      <c r="L2270" s="76"/>
      <c r="M2270" s="76"/>
      <c r="N2270" s="76" t="s">
        <v>124</v>
      </c>
      <c r="O2270" s="76"/>
      <c r="P2270" s="117"/>
    </row>
    <row r="2271" spans="1:16" x14ac:dyDescent="0.2">
      <c r="A2271"/>
      <c r="B2271"/>
      <c r="C2271"/>
      <c r="D2271"/>
      <c r="E2271" s="205"/>
      <c r="F2271"/>
      <c r="G2271"/>
      <c r="H2271"/>
      <c r="I2271"/>
      <c r="J2271"/>
      <c r="K2271"/>
      <c r="L2271"/>
      <c r="M2271"/>
      <c r="N2271"/>
      <c r="O2271"/>
      <c r="P2271"/>
    </row>
    <row r="2272" spans="1:16" x14ac:dyDescent="0.2">
      <c r="A2272" s="202" t="s">
        <v>259</v>
      </c>
      <c r="B2272" s="202"/>
      <c r="C2272" s="202"/>
      <c r="D2272" s="202"/>
      <c r="E2272" s="205"/>
      <c r="F2272"/>
      <c r="G2272"/>
      <c r="H2272"/>
      <c r="I2272"/>
      <c r="J2272"/>
      <c r="K2272"/>
      <c r="L2272"/>
      <c r="M2272"/>
      <c r="N2272"/>
      <c r="O2272"/>
      <c r="P2272"/>
    </row>
    <row r="2273" spans="1:16" x14ac:dyDescent="0.2">
      <c r="A2273"/>
      <c r="B2273"/>
      <c r="C2273"/>
      <c r="D2273"/>
      <c r="E2273" s="205"/>
      <c r="F2273"/>
      <c r="G2273"/>
      <c r="H2273"/>
      <c r="I2273"/>
      <c r="J2273"/>
      <c r="K2273"/>
      <c r="L2273"/>
      <c r="M2273"/>
      <c r="N2273"/>
      <c r="O2273"/>
      <c r="P2273"/>
    </row>
    <row r="2274" spans="1:16" x14ac:dyDescent="0.2">
      <c r="A2274"/>
      <c r="B2274"/>
      <c r="C2274"/>
      <c r="D2274"/>
      <c r="E2274" s="205"/>
      <c r="F2274"/>
      <c r="G2274"/>
      <c r="H2274"/>
      <c r="I2274"/>
      <c r="J2274"/>
      <c r="K2274"/>
      <c r="L2274"/>
      <c r="M2274"/>
      <c r="N2274"/>
      <c r="O2274"/>
      <c r="P2274"/>
    </row>
    <row r="2275" spans="1:16" x14ac:dyDescent="0.2">
      <c r="A2275"/>
      <c r="B2275"/>
      <c r="C2275"/>
      <c r="D2275"/>
      <c r="E2275" s="205"/>
      <c r="F2275"/>
      <c r="G2275"/>
      <c r="H2275"/>
      <c r="I2275"/>
      <c r="J2275"/>
      <c r="K2275"/>
      <c r="L2275"/>
      <c r="M2275"/>
      <c r="N2275"/>
      <c r="O2275"/>
      <c r="P2275"/>
    </row>
    <row r="2276" spans="1:16" x14ac:dyDescent="0.2">
      <c r="A2276"/>
      <c r="B2276"/>
      <c r="C2276"/>
      <c r="D2276"/>
      <c r="E2276" s="205"/>
      <c r="F2276"/>
      <c r="G2276"/>
      <c r="H2276"/>
      <c r="I2276"/>
      <c r="J2276"/>
      <c r="K2276"/>
      <c r="L2276"/>
      <c r="M2276"/>
      <c r="N2276"/>
      <c r="O2276"/>
      <c r="P2276"/>
    </row>
    <row r="2277" spans="1:16" ht="15.75" x14ac:dyDescent="0.2">
      <c r="A2277" s="427" t="s">
        <v>180</v>
      </c>
      <c r="B2277" s="427"/>
      <c r="C2277" s="427"/>
      <c r="D2277" s="427"/>
      <c r="E2277" s="427"/>
      <c r="F2277" s="427"/>
      <c r="G2277" s="427"/>
      <c r="H2277" s="427"/>
      <c r="I2277" s="427"/>
      <c r="J2277" s="427"/>
      <c r="K2277" s="427"/>
      <c r="L2277" s="427"/>
      <c r="M2277" s="427"/>
      <c r="N2277" s="427"/>
      <c r="O2277" s="427"/>
      <c r="P2277" s="427"/>
    </row>
    <row r="2278" spans="1:16" ht="15.75" x14ac:dyDescent="0.2">
      <c r="A2278" s="427" t="s">
        <v>1</v>
      </c>
      <c r="B2278" s="427"/>
      <c r="C2278" s="427"/>
      <c r="D2278" s="427"/>
      <c r="E2278" s="427"/>
      <c r="F2278" s="427"/>
      <c r="G2278" s="427"/>
      <c r="H2278" s="427"/>
      <c r="I2278" s="427"/>
      <c r="J2278" s="427"/>
      <c r="K2278" s="427"/>
      <c r="L2278" s="427"/>
      <c r="M2278" s="427"/>
      <c r="N2278" s="427"/>
      <c r="O2278" s="427"/>
      <c r="P2278" s="427"/>
    </row>
    <row r="2279" spans="1:16" ht="15.75" x14ac:dyDescent="0.2">
      <c r="A2279" s="76"/>
      <c r="B2279" s="76"/>
      <c r="C2279" s="76"/>
      <c r="D2279" s="76"/>
      <c r="E2279" s="76"/>
      <c r="F2279" s="76"/>
      <c r="G2279" s="76"/>
      <c r="H2279" s="76"/>
      <c r="I2279" s="76"/>
      <c r="J2279" s="76"/>
      <c r="K2279" s="76"/>
      <c r="L2279" s="76"/>
      <c r="M2279" s="76"/>
      <c r="N2279" s="76"/>
      <c r="O2279" s="76"/>
      <c r="P2279" s="76"/>
    </row>
    <row r="2280" spans="1:16" ht="15.75" x14ac:dyDescent="0.2">
      <c r="A2280" s="455" t="s">
        <v>321</v>
      </c>
      <c r="B2280" s="455"/>
      <c r="C2280" s="455"/>
      <c r="D2280" s="455"/>
      <c r="E2280" s="455"/>
      <c r="F2280" s="455"/>
      <c r="G2280" s="455"/>
      <c r="H2280" s="455"/>
      <c r="I2280" s="455"/>
      <c r="J2280" s="455"/>
      <c r="K2280" s="455"/>
      <c r="L2280" s="455"/>
      <c r="M2280" s="455"/>
      <c r="N2280" s="455"/>
      <c r="O2280" s="455"/>
      <c r="P2280" s="455"/>
    </row>
    <row r="2281" spans="1:16" ht="16.5" thickBot="1" x14ac:dyDescent="0.25">
      <c r="A2281" s="77"/>
      <c r="B2281" s="77"/>
      <c r="C2281" s="77"/>
      <c r="D2281" s="77"/>
      <c r="E2281" s="116"/>
      <c r="F2281" s="77"/>
      <c r="G2281" s="77"/>
      <c r="H2281" s="77"/>
      <c r="I2281" s="77"/>
      <c r="J2281" s="77"/>
      <c r="K2281" s="77"/>
      <c r="L2281" s="77"/>
      <c r="M2281" s="77"/>
      <c r="N2281" s="77"/>
      <c r="O2281" s="77"/>
      <c r="P2281" s="77"/>
    </row>
    <row r="2282" spans="1:16" ht="16.5" thickBot="1" x14ac:dyDescent="0.25">
      <c r="A2282" s="78" t="s">
        <v>2</v>
      </c>
      <c r="B2282" s="449" t="s">
        <v>126</v>
      </c>
      <c r="C2282" s="450"/>
      <c r="D2282" s="79" t="s">
        <v>3</v>
      </c>
      <c r="E2282" s="449">
        <v>2019</v>
      </c>
      <c r="F2282" s="451"/>
      <c r="G2282" s="451"/>
      <c r="H2282" s="450"/>
      <c r="I2282" s="79" t="s">
        <v>4</v>
      </c>
      <c r="J2282" s="80" t="s">
        <v>226</v>
      </c>
      <c r="K2282" s="80"/>
      <c r="L2282" s="80"/>
      <c r="M2282" s="80" t="s">
        <v>5</v>
      </c>
      <c r="N2282" s="449" t="s">
        <v>184</v>
      </c>
      <c r="O2282" s="451"/>
      <c r="P2282" s="452"/>
    </row>
    <row r="2283" spans="1:16" ht="16.5" thickBot="1" x14ac:dyDescent="0.25">
      <c r="A2283" s="77"/>
      <c r="B2283" s="77"/>
      <c r="C2283" s="77"/>
      <c r="D2283" s="77"/>
      <c r="E2283" s="116"/>
      <c r="F2283" s="77"/>
      <c r="G2283" s="77"/>
      <c r="H2283" s="77"/>
      <c r="I2283" s="77"/>
      <c r="J2283" s="77"/>
      <c r="K2283" s="77"/>
      <c r="L2283" s="77"/>
      <c r="M2283" s="77"/>
      <c r="N2283" s="77"/>
      <c r="O2283" s="77"/>
      <c r="P2283" s="77"/>
    </row>
    <row r="2284" spans="1:16" ht="16.5" thickBot="1" x14ac:dyDescent="0.25">
      <c r="A2284" s="78" t="s">
        <v>6</v>
      </c>
      <c r="B2284" s="512" t="s">
        <v>185</v>
      </c>
      <c r="C2284" s="513"/>
      <c r="D2284" s="79" t="s">
        <v>7</v>
      </c>
      <c r="E2284" s="449" t="s">
        <v>186</v>
      </c>
      <c r="F2284" s="451"/>
      <c r="G2284" s="451"/>
      <c r="H2284" s="450"/>
      <c r="I2284" s="79" t="s">
        <v>8</v>
      </c>
      <c r="J2284" s="80">
        <v>16</v>
      </c>
      <c r="K2284" s="80"/>
      <c r="L2284" s="80"/>
      <c r="M2284" s="80" t="s">
        <v>9</v>
      </c>
      <c r="N2284" s="80"/>
      <c r="O2284" s="196"/>
      <c r="P2284" s="197">
        <v>50</v>
      </c>
    </row>
    <row r="2285" spans="1:16" ht="16.5" thickBot="1" x14ac:dyDescent="0.25">
      <c r="A2285" s="77"/>
      <c r="B2285" s="77"/>
      <c r="C2285" s="77"/>
      <c r="D2285" s="77"/>
      <c r="E2285" s="116"/>
      <c r="F2285" s="77"/>
      <c r="G2285" s="77"/>
      <c r="H2285" s="77"/>
      <c r="I2285" s="77"/>
      <c r="J2285" s="77"/>
      <c r="K2285" s="77"/>
      <c r="L2285" s="77"/>
      <c r="M2285" s="77"/>
      <c r="N2285" s="77"/>
      <c r="O2285" s="77"/>
      <c r="P2285" s="77"/>
    </row>
    <row r="2286" spans="1:16" ht="16.5" thickBot="1" x14ac:dyDescent="0.25">
      <c r="A2286" s="453" t="s">
        <v>10</v>
      </c>
      <c r="B2286" s="454"/>
      <c r="C2286" s="449" t="s">
        <v>181</v>
      </c>
      <c r="D2286" s="451"/>
      <c r="E2286" s="451"/>
      <c r="F2286" s="451"/>
      <c r="G2286" s="451"/>
      <c r="H2286" s="451"/>
      <c r="I2286" s="451"/>
      <c r="J2286" s="451"/>
      <c r="K2286" s="451"/>
      <c r="L2286" s="451"/>
      <c r="M2286" s="451"/>
      <c r="N2286" s="451"/>
      <c r="O2286" s="451"/>
      <c r="P2286" s="452"/>
    </row>
    <row r="2287" spans="1:16" ht="16.5" thickBot="1" x14ac:dyDescent="0.25">
      <c r="A2287" s="77"/>
      <c r="B2287" s="77"/>
      <c r="C2287" s="77"/>
      <c r="D2287" s="77"/>
      <c r="E2287" s="116"/>
      <c r="F2287" s="77"/>
      <c r="G2287" s="77"/>
      <c r="H2287" s="77"/>
      <c r="I2287" s="77"/>
      <c r="J2287" s="77"/>
      <c r="K2287" s="77"/>
      <c r="L2287" s="77"/>
      <c r="M2287" s="77"/>
      <c r="N2287" s="77"/>
      <c r="O2287" s="77"/>
      <c r="P2287" s="77"/>
    </row>
    <row r="2288" spans="1:16" ht="16.5" thickBot="1" x14ac:dyDescent="0.25">
      <c r="A2288" s="453" t="s">
        <v>11</v>
      </c>
      <c r="B2288" s="454"/>
      <c r="C2288" s="449" t="s">
        <v>234</v>
      </c>
      <c r="D2288" s="451"/>
      <c r="E2288" s="451"/>
      <c r="F2288" s="451"/>
      <c r="G2288" s="451"/>
      <c r="H2288" s="451"/>
      <c r="I2288" s="451"/>
      <c r="J2288" s="451"/>
      <c r="K2288" s="451"/>
      <c r="L2288" s="451"/>
      <c r="M2288" s="451"/>
      <c r="N2288" s="451"/>
      <c r="O2288" s="451"/>
      <c r="P2288" s="452"/>
    </row>
    <row r="2289" spans="1:16" ht="16.5" thickBot="1" x14ac:dyDescent="0.25">
      <c r="A2289" s="81"/>
      <c r="B2289" s="81"/>
      <c r="C2289" s="81"/>
      <c r="D2289" s="81"/>
      <c r="E2289" s="115"/>
      <c r="F2289" s="81"/>
      <c r="G2289" s="81"/>
      <c r="H2289" s="81"/>
      <c r="I2289" s="81"/>
      <c r="J2289" s="81"/>
      <c r="K2289" s="81"/>
      <c r="L2289" s="81"/>
      <c r="M2289" s="81"/>
      <c r="N2289" s="81"/>
      <c r="O2289" s="81"/>
      <c r="P2289" s="81"/>
    </row>
    <row r="2290" spans="1:16" ht="48" thickBot="1" x14ac:dyDescent="0.25">
      <c r="A2290" s="304" t="s">
        <v>12</v>
      </c>
      <c r="B2290" s="306" t="s">
        <v>13</v>
      </c>
      <c r="C2290" s="307"/>
      <c r="D2290" s="295" t="s">
        <v>255</v>
      </c>
      <c r="E2290" s="297" t="s">
        <v>15</v>
      </c>
      <c r="F2290" s="298"/>
      <c r="G2290" s="298"/>
      <c r="H2290" s="298"/>
      <c r="I2290" s="299"/>
      <c r="J2290" s="295" t="s">
        <v>16</v>
      </c>
      <c r="K2290" s="295" t="s">
        <v>17</v>
      </c>
      <c r="L2290" s="297" t="s">
        <v>18</v>
      </c>
      <c r="M2290" s="298"/>
      <c r="N2290" s="299"/>
      <c r="O2290" s="300" t="s">
        <v>115</v>
      </c>
      <c r="P2290" s="301"/>
    </row>
    <row r="2291" spans="1:16" ht="32.25" thickBot="1" x14ac:dyDescent="0.25">
      <c r="A2291" s="305"/>
      <c r="B2291" s="82" t="s">
        <v>19</v>
      </c>
      <c r="C2291" s="83" t="s">
        <v>20</v>
      </c>
      <c r="D2291" s="296"/>
      <c r="E2291" s="84" t="s">
        <v>21</v>
      </c>
      <c r="F2291" s="84" t="s">
        <v>22</v>
      </c>
      <c r="G2291" s="85" t="s">
        <v>23</v>
      </c>
      <c r="H2291" s="119" t="s">
        <v>24</v>
      </c>
      <c r="I2291" s="86" t="s">
        <v>25</v>
      </c>
      <c r="J2291" s="296"/>
      <c r="K2291" s="296"/>
      <c r="L2291" s="194" t="s">
        <v>258</v>
      </c>
      <c r="M2291" s="85" t="s">
        <v>256</v>
      </c>
      <c r="N2291" s="83" t="s">
        <v>257</v>
      </c>
      <c r="O2291" s="302"/>
      <c r="P2291" s="303"/>
    </row>
    <row r="2292" spans="1:16" ht="15.75" x14ac:dyDescent="0.2">
      <c r="A2292" s="165">
        <v>45772</v>
      </c>
      <c r="B2292" s="172"/>
      <c r="C2292" s="172">
        <v>254052</v>
      </c>
      <c r="D2292" s="160"/>
      <c r="E2292" s="100"/>
      <c r="F2292" s="96"/>
      <c r="G2292" s="166"/>
      <c r="H2292" s="169"/>
      <c r="I2292" s="175"/>
      <c r="J2292" s="162"/>
      <c r="K2292" s="99"/>
      <c r="L2292" s="191"/>
      <c r="M2292" s="94"/>
      <c r="N2292" s="100"/>
      <c r="O2292" s="428"/>
      <c r="P2292" s="429"/>
    </row>
    <row r="2293" spans="1:16" ht="15.75" x14ac:dyDescent="0.2">
      <c r="A2293" s="165">
        <v>45775</v>
      </c>
      <c r="B2293" s="172">
        <v>254052</v>
      </c>
      <c r="C2293" s="172">
        <v>254307</v>
      </c>
      <c r="D2293" s="160">
        <f>+C2293-B2293</f>
        <v>255</v>
      </c>
      <c r="E2293" s="100" t="s">
        <v>431</v>
      </c>
      <c r="F2293" s="120" t="s">
        <v>421</v>
      </c>
      <c r="G2293" s="166">
        <v>25.052199999999999</v>
      </c>
      <c r="H2293" s="169">
        <v>23.95</v>
      </c>
      <c r="I2293" s="175">
        <f>G2293*H2293</f>
        <v>600.00018999999998</v>
      </c>
      <c r="J2293" s="162">
        <f>D2293/G2293</f>
        <v>10.178746776730188</v>
      </c>
      <c r="K2293" s="99">
        <v>45741</v>
      </c>
      <c r="L2293" s="191" t="s">
        <v>262</v>
      </c>
      <c r="M2293" s="94" t="s">
        <v>392</v>
      </c>
      <c r="N2293" s="100" t="s">
        <v>432</v>
      </c>
      <c r="O2293" s="428" t="s">
        <v>241</v>
      </c>
      <c r="P2293" s="429"/>
    </row>
    <row r="2294" spans="1:16" ht="15.75" x14ac:dyDescent="0.2">
      <c r="A2294" s="165">
        <v>45777</v>
      </c>
      <c r="B2294" s="172">
        <v>254307</v>
      </c>
      <c r="C2294" s="172">
        <v>254773</v>
      </c>
      <c r="D2294" s="160">
        <f>+C2294-B2294</f>
        <v>466</v>
      </c>
      <c r="E2294" s="100" t="s">
        <v>436</v>
      </c>
      <c r="F2294" s="96" t="s">
        <v>437</v>
      </c>
      <c r="G2294" s="166">
        <v>29.2301</v>
      </c>
      <c r="H2294" s="169">
        <v>23.95</v>
      </c>
      <c r="I2294" s="175">
        <f>G2294*H2294</f>
        <v>700.06089499999996</v>
      </c>
      <c r="J2294" s="162">
        <f>D2294/G2294</f>
        <v>15.942470261819151</v>
      </c>
      <c r="K2294" s="99">
        <v>45742</v>
      </c>
      <c r="L2294" s="191" t="s">
        <v>262</v>
      </c>
      <c r="M2294" s="94" t="s">
        <v>392</v>
      </c>
      <c r="N2294" s="100" t="s">
        <v>438</v>
      </c>
      <c r="O2294" s="428" t="s">
        <v>439</v>
      </c>
      <c r="P2294" s="429"/>
    </row>
    <row r="2295" spans="1:16" ht="15.75" x14ac:dyDescent="0.2">
      <c r="A2295" s="165"/>
      <c r="B2295" s="172"/>
      <c r="C2295" s="172"/>
      <c r="D2295" s="160">
        <f>+C2295-B2295</f>
        <v>0</v>
      </c>
      <c r="E2295" s="100"/>
      <c r="F2295" s="96"/>
      <c r="G2295" s="166"/>
      <c r="H2295" s="169"/>
      <c r="I2295" s="175">
        <f>G2295*H2295</f>
        <v>0</v>
      </c>
      <c r="J2295" s="162" t="e">
        <f>D2295/G2295</f>
        <v>#DIV/0!</v>
      </c>
      <c r="K2295" s="99">
        <v>45743</v>
      </c>
      <c r="L2295" s="191"/>
      <c r="M2295" s="94"/>
      <c r="N2295" s="100"/>
      <c r="O2295" s="428"/>
      <c r="P2295" s="429"/>
    </row>
    <row r="2296" spans="1:16" ht="15.75" x14ac:dyDescent="0.2">
      <c r="A2296" s="165"/>
      <c r="B2296" s="166"/>
      <c r="C2296" s="166"/>
      <c r="D2296" s="160">
        <f>+C2296-B2296</f>
        <v>0</v>
      </c>
      <c r="E2296" s="100"/>
      <c r="F2296" s="96"/>
      <c r="G2296" s="166"/>
      <c r="H2296" s="169"/>
      <c r="I2296" s="175"/>
      <c r="J2296" s="162"/>
      <c r="K2296" s="99"/>
      <c r="L2296" s="191"/>
      <c r="M2296" s="94"/>
      <c r="N2296" s="100"/>
      <c r="O2296" s="291"/>
      <c r="P2296" s="292"/>
    </row>
    <row r="2297" spans="1:16" ht="16.5" thickBot="1" x14ac:dyDescent="0.25">
      <c r="A2297" s="93"/>
      <c r="B2297" s="132"/>
      <c r="C2297" s="132"/>
      <c r="D2297" s="160">
        <f>+C2297-B2297</f>
        <v>0</v>
      </c>
      <c r="E2297" s="100"/>
      <c r="F2297" s="96"/>
      <c r="G2297" s="96"/>
      <c r="H2297" s="97"/>
      <c r="I2297" s="91"/>
      <c r="J2297" s="98"/>
      <c r="K2297" s="92"/>
      <c r="L2297" s="192"/>
      <c r="M2297" s="184"/>
      <c r="N2297" s="101"/>
      <c r="O2297" s="200"/>
      <c r="P2297" s="201"/>
    </row>
    <row r="2298" spans="1:16" ht="16.5" thickBot="1" x14ac:dyDescent="0.25">
      <c r="A2298" s="297" t="s">
        <v>28</v>
      </c>
      <c r="B2298" s="104"/>
      <c r="C2298" s="105"/>
      <c r="D2298" s="106">
        <f>SUM(D2292:D2297)</f>
        <v>721</v>
      </c>
      <c r="E2298" s="111"/>
      <c r="F2298" s="107"/>
      <c r="G2298" s="118">
        <f>SUM(G2292:G2297)</f>
        <v>54.282299999999999</v>
      </c>
      <c r="H2298" s="105"/>
      <c r="I2298" s="118">
        <f>SUM(I2292:I2297)</f>
        <v>1300.0610849999998</v>
      </c>
      <c r="J2298" s="109">
        <f>D2298/G2298</f>
        <v>13.282414341323047</v>
      </c>
      <c r="K2298" s="110"/>
      <c r="L2298" s="193"/>
      <c r="M2298" s="111"/>
      <c r="N2298" s="112"/>
      <c r="O2298" s="293"/>
      <c r="P2298" s="294"/>
    </row>
    <row r="2299" spans="1:16" ht="15.75" x14ac:dyDescent="0.2">
      <c r="A2299" s="76"/>
      <c r="B2299" s="113"/>
      <c r="C2299" s="113"/>
      <c r="D2299" s="113"/>
      <c r="E2299" s="76"/>
      <c r="F2299" s="113"/>
      <c r="G2299" s="113"/>
      <c r="H2299" s="113"/>
      <c r="I2299" s="76"/>
      <c r="J2299" s="76"/>
      <c r="K2299" s="76"/>
      <c r="L2299" s="76"/>
      <c r="M2299" s="76"/>
      <c r="N2299" s="76"/>
      <c r="O2299" s="113"/>
      <c r="P2299" s="114"/>
    </row>
    <row r="2300" spans="1:16" ht="15.75" x14ac:dyDescent="0.2">
      <c r="A2300" s="76"/>
      <c r="B2300" s="113"/>
      <c r="C2300" s="113"/>
      <c r="D2300" s="113"/>
      <c r="E2300" s="76"/>
      <c r="F2300" s="113"/>
      <c r="G2300" s="113"/>
      <c r="H2300" s="113"/>
      <c r="I2300" s="76"/>
      <c r="J2300" s="76"/>
      <c r="K2300" s="76"/>
      <c r="L2300" s="76"/>
      <c r="M2300" s="76"/>
      <c r="N2300" s="76"/>
      <c r="O2300" s="113"/>
      <c r="P2300" s="114"/>
    </row>
    <row r="2301" spans="1:16" ht="15.75" x14ac:dyDescent="0.2">
      <c r="A2301" s="76"/>
      <c r="B2301" s="113"/>
      <c r="C2301" s="113"/>
      <c r="D2301" s="113"/>
      <c r="E2301" s="76"/>
      <c r="F2301" s="113"/>
      <c r="G2301" s="113"/>
      <c r="H2301" s="113"/>
      <c r="I2301" s="76"/>
      <c r="J2301" s="76"/>
      <c r="K2301" s="76"/>
      <c r="L2301" s="76"/>
      <c r="M2301" s="1"/>
      <c r="N2301" s="1"/>
      <c r="O2301" s="3"/>
      <c r="P2301" s="114"/>
    </row>
    <row r="2302" spans="1:16" ht="15.75" x14ac:dyDescent="0.2">
      <c r="A2302" s="115"/>
      <c r="B2302" s="432" t="s">
        <v>29</v>
      </c>
      <c r="C2302" s="432"/>
      <c r="D2302" s="432"/>
      <c r="E2302" s="116"/>
      <c r="F2302" s="116"/>
      <c r="G2302" s="116"/>
      <c r="H2302" s="115"/>
      <c r="I2302" s="116" t="s">
        <v>30</v>
      </c>
      <c r="J2302" s="115"/>
      <c r="K2302" s="116"/>
      <c r="L2302" s="116"/>
      <c r="M2302" s="116"/>
      <c r="N2302" s="116" t="s">
        <v>31</v>
      </c>
      <c r="O2302" s="116"/>
      <c r="P2302" s="117"/>
    </row>
    <row r="2303" spans="1:16" ht="15.75" x14ac:dyDescent="0.2">
      <c r="A2303" s="116"/>
      <c r="B2303" s="427" t="s">
        <v>225</v>
      </c>
      <c r="C2303" s="427"/>
      <c r="D2303" s="427"/>
      <c r="E2303" s="76"/>
      <c r="F2303" s="76"/>
      <c r="G2303" s="76"/>
      <c r="H2303" s="115"/>
      <c r="I2303" s="76" t="s">
        <v>278</v>
      </c>
      <c r="J2303" s="115"/>
      <c r="K2303" s="76"/>
      <c r="L2303" s="76"/>
      <c r="M2303" s="76"/>
      <c r="N2303" s="76" t="s">
        <v>220</v>
      </c>
      <c r="O2303" s="76"/>
      <c r="P2303" s="117"/>
    </row>
    <row r="2304" spans="1:16" ht="15.75" x14ac:dyDescent="0.2">
      <c r="A2304" s="427" t="s">
        <v>223</v>
      </c>
      <c r="B2304" s="427"/>
      <c r="C2304" s="427"/>
      <c r="D2304" s="427"/>
      <c r="E2304" s="427"/>
      <c r="F2304" s="76"/>
      <c r="G2304" s="76"/>
      <c r="H2304" s="115"/>
      <c r="I2304" s="76" t="s">
        <v>240</v>
      </c>
      <c r="J2304" s="115"/>
      <c r="K2304" s="76"/>
      <c r="L2304" s="76"/>
      <c r="M2304" s="76"/>
      <c r="N2304" s="76" t="s">
        <v>124</v>
      </c>
      <c r="O2304" s="76"/>
      <c r="P2304" s="117"/>
    </row>
    <row r="2305" spans="1:16" x14ac:dyDescent="0.2">
      <c r="A2305"/>
      <c r="B2305"/>
      <c r="C2305"/>
      <c r="D2305"/>
      <c r="E2305" s="205"/>
      <c r="F2305"/>
      <c r="G2305"/>
      <c r="H2305"/>
      <c r="I2305"/>
      <c r="J2305"/>
      <c r="K2305"/>
      <c r="L2305"/>
      <c r="M2305"/>
      <c r="N2305"/>
      <c r="O2305"/>
      <c r="P2305"/>
    </row>
    <row r="2306" spans="1:16" x14ac:dyDescent="0.2">
      <c r="A2306" s="202" t="s">
        <v>259</v>
      </c>
      <c r="B2306" s="202"/>
      <c r="C2306" s="202"/>
      <c r="D2306" s="202"/>
      <c r="E2306" s="205"/>
      <c r="F2306"/>
      <c r="G2306"/>
      <c r="H2306"/>
      <c r="I2306"/>
      <c r="J2306"/>
      <c r="K2306"/>
      <c r="L2306"/>
      <c r="M2306"/>
      <c r="N2306"/>
      <c r="O2306"/>
      <c r="P2306"/>
    </row>
    <row r="2307" spans="1:16" x14ac:dyDescent="0.2">
      <c r="A2307"/>
      <c r="B2307"/>
      <c r="C2307"/>
      <c r="D2307"/>
      <c r="E2307" s="205"/>
      <c r="F2307"/>
      <c r="G2307"/>
      <c r="H2307"/>
      <c r="I2307"/>
      <c r="J2307"/>
      <c r="K2307"/>
      <c r="L2307"/>
      <c r="M2307"/>
      <c r="N2307"/>
      <c r="O2307"/>
      <c r="P2307"/>
    </row>
    <row r="2308" spans="1:16" x14ac:dyDescent="0.2">
      <c r="A2308"/>
      <c r="B2308"/>
      <c r="C2308"/>
      <c r="D2308"/>
      <c r="E2308" s="205"/>
      <c r="F2308"/>
      <c r="G2308"/>
      <c r="H2308"/>
      <c r="I2308"/>
      <c r="J2308"/>
      <c r="K2308"/>
      <c r="L2308"/>
      <c r="M2308"/>
      <c r="N2308"/>
      <c r="O2308"/>
      <c r="P2308"/>
    </row>
    <row r="2309" spans="1:16" x14ac:dyDescent="0.2">
      <c r="A2309"/>
      <c r="B2309"/>
      <c r="C2309"/>
      <c r="D2309"/>
      <c r="E2309" s="205"/>
      <c r="F2309"/>
      <c r="G2309"/>
      <c r="H2309"/>
      <c r="I2309"/>
      <c r="J2309"/>
      <c r="K2309"/>
      <c r="L2309"/>
      <c r="M2309"/>
      <c r="N2309"/>
      <c r="O2309"/>
      <c r="P2309"/>
    </row>
    <row r="2310" spans="1:16" x14ac:dyDescent="0.2">
      <c r="A2310"/>
      <c r="B2310"/>
      <c r="C2310"/>
      <c r="D2310"/>
      <c r="E2310" s="205"/>
      <c r="F2310"/>
      <c r="G2310"/>
      <c r="H2310"/>
      <c r="I2310"/>
      <c r="J2310"/>
      <c r="K2310"/>
      <c r="L2310"/>
      <c r="M2310"/>
      <c r="N2310"/>
      <c r="O2310"/>
      <c r="P2310"/>
    </row>
    <row r="2311" spans="1:16" x14ac:dyDescent="0.2">
      <c r="A2311"/>
      <c r="B2311"/>
      <c r="C2311"/>
      <c r="D2311"/>
      <c r="E2311" s="205"/>
      <c r="F2311"/>
      <c r="G2311"/>
      <c r="H2311"/>
      <c r="I2311"/>
      <c r="J2311"/>
      <c r="K2311"/>
      <c r="L2311"/>
      <c r="M2311"/>
      <c r="N2311"/>
      <c r="O2311"/>
      <c r="P2311"/>
    </row>
    <row r="2312" spans="1:16" x14ac:dyDescent="0.2">
      <c r="A2312"/>
      <c r="B2312"/>
      <c r="C2312"/>
      <c r="D2312"/>
      <c r="E2312" s="205"/>
      <c r="F2312"/>
      <c r="G2312"/>
      <c r="H2312"/>
      <c r="I2312"/>
      <c r="J2312"/>
      <c r="K2312"/>
      <c r="L2312"/>
      <c r="M2312"/>
      <c r="N2312"/>
      <c r="O2312"/>
      <c r="P2312"/>
    </row>
    <row r="2313" spans="1:16" x14ac:dyDescent="0.2">
      <c r="A2313"/>
      <c r="B2313"/>
      <c r="C2313"/>
      <c r="D2313"/>
      <c r="E2313" s="205"/>
      <c r="F2313"/>
      <c r="G2313"/>
      <c r="H2313"/>
      <c r="I2313"/>
      <c r="J2313"/>
      <c r="K2313"/>
      <c r="L2313"/>
      <c r="M2313"/>
      <c r="N2313"/>
      <c r="O2313"/>
      <c r="P2313"/>
    </row>
    <row r="2314" spans="1:16" ht="15.75" x14ac:dyDescent="0.2">
      <c r="A2314" s="427" t="s">
        <v>180</v>
      </c>
      <c r="B2314" s="427"/>
      <c r="C2314" s="427"/>
      <c r="D2314" s="427"/>
      <c r="E2314" s="427"/>
      <c r="F2314" s="427"/>
      <c r="G2314" s="427"/>
      <c r="H2314" s="427"/>
      <c r="I2314" s="427"/>
      <c r="J2314" s="427"/>
      <c r="K2314" s="427"/>
      <c r="L2314" s="427"/>
      <c r="M2314" s="427"/>
      <c r="N2314" s="427"/>
      <c r="O2314" s="427"/>
      <c r="P2314" s="427"/>
    </row>
    <row r="2315" spans="1:16" ht="15.75" x14ac:dyDescent="0.2">
      <c r="A2315" s="427" t="s">
        <v>1</v>
      </c>
      <c r="B2315" s="427"/>
      <c r="C2315" s="427"/>
      <c r="D2315" s="427"/>
      <c r="E2315" s="427"/>
      <c r="F2315" s="427"/>
      <c r="G2315" s="427"/>
      <c r="H2315" s="427"/>
      <c r="I2315" s="427"/>
      <c r="J2315" s="427"/>
      <c r="K2315" s="427"/>
      <c r="L2315" s="427"/>
      <c r="M2315" s="427"/>
      <c r="N2315" s="427"/>
      <c r="O2315" s="427"/>
      <c r="P2315" s="427"/>
    </row>
    <row r="2316" spans="1:16" ht="15.75" x14ac:dyDescent="0.2">
      <c r="A2316" s="76"/>
      <c r="B2316" s="76"/>
      <c r="C2316" s="76"/>
      <c r="D2316" s="76"/>
      <c r="E2316" s="76"/>
      <c r="F2316" s="76"/>
      <c r="G2316" s="76"/>
      <c r="H2316" s="76"/>
      <c r="I2316" s="76"/>
      <c r="J2316" s="76"/>
      <c r="K2316" s="76"/>
      <c r="L2316" s="76"/>
      <c r="M2316" s="76"/>
      <c r="N2316" s="76"/>
      <c r="O2316" s="76"/>
      <c r="P2316" s="76"/>
    </row>
    <row r="2317" spans="1:16" ht="15.75" x14ac:dyDescent="0.2">
      <c r="A2317" s="455" t="s">
        <v>321</v>
      </c>
      <c r="B2317" s="455"/>
      <c r="C2317" s="455"/>
      <c r="D2317" s="455"/>
      <c r="E2317" s="455"/>
      <c r="F2317" s="455"/>
      <c r="G2317" s="455"/>
      <c r="H2317" s="455"/>
      <c r="I2317" s="455"/>
      <c r="J2317" s="455"/>
      <c r="K2317" s="455"/>
      <c r="L2317" s="455"/>
      <c r="M2317" s="455"/>
      <c r="N2317" s="455"/>
      <c r="O2317" s="455"/>
      <c r="P2317" s="455"/>
    </row>
    <row r="2318" spans="1:16" ht="16.5" thickBot="1" x14ac:dyDescent="0.25">
      <c r="A2318" s="77"/>
      <c r="B2318" s="77"/>
      <c r="C2318" s="77"/>
      <c r="D2318" s="77"/>
      <c r="E2318" s="116"/>
      <c r="F2318" s="77"/>
      <c r="G2318" s="77"/>
      <c r="H2318" s="77"/>
      <c r="I2318" s="77"/>
      <c r="J2318" s="77"/>
      <c r="K2318" s="77"/>
      <c r="L2318" s="77"/>
      <c r="M2318" s="77"/>
      <c r="N2318" s="77"/>
      <c r="O2318" s="77"/>
      <c r="P2318" s="77"/>
    </row>
    <row r="2319" spans="1:16" ht="16.5" thickBot="1" x14ac:dyDescent="0.25">
      <c r="A2319" s="78" t="s">
        <v>2</v>
      </c>
      <c r="B2319" s="449" t="s">
        <v>126</v>
      </c>
      <c r="C2319" s="450"/>
      <c r="D2319" s="79" t="s">
        <v>3</v>
      </c>
      <c r="E2319" s="449">
        <v>2019</v>
      </c>
      <c r="F2319" s="451"/>
      <c r="G2319" s="451"/>
      <c r="H2319" s="450"/>
      <c r="I2319" s="79" t="s">
        <v>4</v>
      </c>
      <c r="J2319" s="80" t="s">
        <v>226</v>
      </c>
      <c r="K2319" s="80"/>
      <c r="L2319" s="80"/>
      <c r="M2319" s="80" t="s">
        <v>5</v>
      </c>
      <c r="N2319" s="449" t="s">
        <v>184</v>
      </c>
      <c r="O2319" s="451"/>
      <c r="P2319" s="452"/>
    </row>
    <row r="2320" spans="1:16" ht="16.5" thickBot="1" x14ac:dyDescent="0.25">
      <c r="A2320" s="77"/>
      <c r="B2320" s="77"/>
      <c r="C2320" s="77"/>
      <c r="D2320" s="77"/>
      <c r="E2320" s="116"/>
      <c r="F2320" s="77"/>
      <c r="G2320" s="77"/>
      <c r="H2320" s="77"/>
      <c r="I2320" s="77"/>
      <c r="J2320" s="77"/>
      <c r="K2320" s="77"/>
      <c r="L2320" s="77"/>
      <c r="M2320" s="77"/>
      <c r="N2320" s="77"/>
      <c r="O2320" s="77"/>
      <c r="P2320" s="77"/>
    </row>
    <row r="2321" spans="1:16" ht="16.5" thickBot="1" x14ac:dyDescent="0.25">
      <c r="A2321" s="78" t="s">
        <v>6</v>
      </c>
      <c r="B2321" s="512" t="s">
        <v>185</v>
      </c>
      <c r="C2321" s="513"/>
      <c r="D2321" s="79" t="s">
        <v>7</v>
      </c>
      <c r="E2321" s="449" t="s">
        <v>186</v>
      </c>
      <c r="F2321" s="451"/>
      <c r="G2321" s="451"/>
      <c r="H2321" s="450"/>
      <c r="I2321" s="79" t="s">
        <v>8</v>
      </c>
      <c r="J2321" s="80">
        <v>16</v>
      </c>
      <c r="K2321" s="80"/>
      <c r="L2321" s="80"/>
      <c r="M2321" s="80" t="s">
        <v>9</v>
      </c>
      <c r="N2321" s="80"/>
      <c r="O2321" s="196"/>
      <c r="P2321" s="197">
        <v>50</v>
      </c>
    </row>
    <row r="2322" spans="1:16" ht="16.5" thickBot="1" x14ac:dyDescent="0.25">
      <c r="A2322" s="77"/>
      <c r="B2322" s="77"/>
      <c r="C2322" s="77"/>
      <c r="D2322" s="77"/>
      <c r="E2322" s="116"/>
      <c r="F2322" s="77"/>
      <c r="G2322" s="77"/>
      <c r="H2322" s="77"/>
      <c r="I2322" s="77"/>
      <c r="J2322" s="77"/>
      <c r="K2322" s="77"/>
      <c r="L2322" s="77"/>
      <c r="M2322" s="77"/>
      <c r="N2322" s="77"/>
      <c r="O2322" s="77"/>
      <c r="P2322" s="77"/>
    </row>
    <row r="2323" spans="1:16" ht="16.5" thickBot="1" x14ac:dyDescent="0.25">
      <c r="A2323" s="453" t="s">
        <v>10</v>
      </c>
      <c r="B2323" s="454"/>
      <c r="C2323" s="449" t="s">
        <v>181</v>
      </c>
      <c r="D2323" s="451"/>
      <c r="E2323" s="451"/>
      <c r="F2323" s="451"/>
      <c r="G2323" s="451"/>
      <c r="H2323" s="451"/>
      <c r="I2323" s="451"/>
      <c r="J2323" s="451"/>
      <c r="K2323" s="451"/>
      <c r="L2323" s="451"/>
      <c r="M2323" s="451"/>
      <c r="N2323" s="451"/>
      <c r="O2323" s="451"/>
      <c r="P2323" s="452"/>
    </row>
    <row r="2324" spans="1:16" ht="16.5" thickBot="1" x14ac:dyDescent="0.25">
      <c r="A2324" s="77"/>
      <c r="B2324" s="77"/>
      <c r="C2324" s="77"/>
      <c r="D2324" s="77"/>
      <c r="E2324" s="116"/>
      <c r="F2324" s="77"/>
      <c r="G2324" s="77"/>
      <c r="H2324" s="77"/>
      <c r="I2324" s="77"/>
      <c r="J2324" s="77"/>
      <c r="K2324" s="77"/>
      <c r="L2324" s="77"/>
      <c r="M2324" s="77"/>
      <c r="N2324" s="77"/>
      <c r="O2324" s="77"/>
      <c r="P2324" s="77"/>
    </row>
    <row r="2325" spans="1:16" ht="16.5" thickBot="1" x14ac:dyDescent="0.25">
      <c r="A2325" s="453" t="s">
        <v>11</v>
      </c>
      <c r="B2325" s="454"/>
      <c r="C2325" s="449" t="s">
        <v>234</v>
      </c>
      <c r="D2325" s="451"/>
      <c r="E2325" s="451"/>
      <c r="F2325" s="451"/>
      <c r="G2325" s="451"/>
      <c r="H2325" s="451"/>
      <c r="I2325" s="451"/>
      <c r="J2325" s="451"/>
      <c r="K2325" s="451"/>
      <c r="L2325" s="451"/>
      <c r="M2325" s="451"/>
      <c r="N2325" s="451"/>
      <c r="O2325" s="451"/>
      <c r="P2325" s="452"/>
    </row>
    <row r="2326" spans="1:16" ht="16.5" thickBot="1" x14ac:dyDescent="0.25">
      <c r="A2326" s="81"/>
      <c r="B2326" s="81"/>
      <c r="C2326" s="81"/>
      <c r="D2326" s="81"/>
      <c r="E2326" s="115"/>
      <c r="F2326" s="81"/>
      <c r="G2326" s="81"/>
      <c r="H2326" s="81"/>
      <c r="I2326" s="81"/>
      <c r="J2326" s="81"/>
      <c r="K2326" s="81"/>
      <c r="L2326" s="81"/>
      <c r="M2326" s="81"/>
      <c r="N2326" s="81"/>
      <c r="O2326" s="81"/>
      <c r="P2326" s="81"/>
    </row>
    <row r="2327" spans="1:16" ht="48" thickBot="1" x14ac:dyDescent="0.25">
      <c r="A2327" s="317" t="s">
        <v>12</v>
      </c>
      <c r="B2327" s="319" t="s">
        <v>13</v>
      </c>
      <c r="C2327" s="320"/>
      <c r="D2327" s="321" t="s">
        <v>255</v>
      </c>
      <c r="E2327" s="308" t="s">
        <v>15</v>
      </c>
      <c r="F2327" s="309"/>
      <c r="G2327" s="309"/>
      <c r="H2327" s="309"/>
      <c r="I2327" s="310"/>
      <c r="J2327" s="321" t="s">
        <v>16</v>
      </c>
      <c r="K2327" s="321" t="s">
        <v>17</v>
      </c>
      <c r="L2327" s="308" t="s">
        <v>18</v>
      </c>
      <c r="M2327" s="309"/>
      <c r="N2327" s="310"/>
      <c r="O2327" s="311" t="s">
        <v>115</v>
      </c>
      <c r="P2327" s="312"/>
    </row>
    <row r="2328" spans="1:16" ht="32.25" thickBot="1" x14ac:dyDescent="0.25">
      <c r="A2328" s="318"/>
      <c r="B2328" s="82" t="s">
        <v>19</v>
      </c>
      <c r="C2328" s="83" t="s">
        <v>20</v>
      </c>
      <c r="D2328" s="322"/>
      <c r="E2328" s="84" t="s">
        <v>21</v>
      </c>
      <c r="F2328" s="84" t="s">
        <v>22</v>
      </c>
      <c r="G2328" s="85" t="s">
        <v>23</v>
      </c>
      <c r="H2328" s="119" t="s">
        <v>24</v>
      </c>
      <c r="I2328" s="86" t="s">
        <v>25</v>
      </c>
      <c r="J2328" s="322"/>
      <c r="K2328" s="322"/>
      <c r="L2328" s="194" t="s">
        <v>258</v>
      </c>
      <c r="M2328" s="85" t="s">
        <v>256</v>
      </c>
      <c r="N2328" s="83" t="s">
        <v>257</v>
      </c>
      <c r="O2328" s="313"/>
      <c r="P2328" s="314"/>
    </row>
    <row r="2329" spans="1:16" ht="15.75" x14ac:dyDescent="0.2">
      <c r="A2329" s="165">
        <v>45777</v>
      </c>
      <c r="B2329" s="172"/>
      <c r="C2329" s="172">
        <v>254773</v>
      </c>
      <c r="D2329" s="160"/>
      <c r="E2329" s="100"/>
      <c r="F2329" s="96"/>
      <c r="G2329" s="166"/>
      <c r="H2329" s="169"/>
      <c r="I2329" s="175"/>
      <c r="J2329" s="162"/>
      <c r="K2329" s="99"/>
      <c r="L2329" s="191"/>
      <c r="M2329" s="94"/>
      <c r="N2329" s="100"/>
      <c r="O2329" s="428"/>
      <c r="P2329" s="429"/>
    </row>
    <row r="2330" spans="1:16" ht="15.75" x14ac:dyDescent="0.2">
      <c r="A2330" s="165">
        <v>45783</v>
      </c>
      <c r="B2330" s="172">
        <v>254773</v>
      </c>
      <c r="C2330" s="172">
        <v>255003</v>
      </c>
      <c r="D2330" s="160">
        <f>+C2330-B2330</f>
        <v>230</v>
      </c>
      <c r="E2330" s="100" t="s">
        <v>465</v>
      </c>
      <c r="F2330" s="120" t="s">
        <v>446</v>
      </c>
      <c r="G2330" s="166">
        <v>25.052199999999999</v>
      </c>
      <c r="H2330" s="169">
        <v>23.95</v>
      </c>
      <c r="I2330" s="175">
        <f>G2330*H2330</f>
        <v>600.00018999999998</v>
      </c>
      <c r="J2330" s="162">
        <f>D2330/G2330</f>
        <v>9.180830426070365</v>
      </c>
      <c r="K2330" s="99">
        <v>45783</v>
      </c>
      <c r="L2330" s="191" t="s">
        <v>262</v>
      </c>
      <c r="M2330" s="94" t="s">
        <v>392</v>
      </c>
      <c r="N2330" s="100" t="s">
        <v>395</v>
      </c>
      <c r="O2330" s="428" t="s">
        <v>237</v>
      </c>
      <c r="P2330" s="429"/>
    </row>
    <row r="2331" spans="1:16" ht="15.75" x14ac:dyDescent="0.2">
      <c r="A2331" s="165">
        <v>45784</v>
      </c>
      <c r="B2331" s="172">
        <v>255003</v>
      </c>
      <c r="C2331" s="172">
        <v>255233</v>
      </c>
      <c r="D2331" s="160">
        <f>+C2331-B2331</f>
        <v>230</v>
      </c>
      <c r="E2331" s="100" t="s">
        <v>466</v>
      </c>
      <c r="F2331" s="96" t="s">
        <v>451</v>
      </c>
      <c r="G2331" s="166">
        <v>16.842099999999999</v>
      </c>
      <c r="H2331" s="169">
        <v>23.75</v>
      </c>
      <c r="I2331" s="175">
        <f>G2331*H2331</f>
        <v>399.99987499999997</v>
      </c>
      <c r="J2331" s="162">
        <f>D2331/G2331</f>
        <v>13.65625426757946</v>
      </c>
      <c r="K2331" s="99">
        <v>45784</v>
      </c>
      <c r="L2331" s="191" t="s">
        <v>262</v>
      </c>
      <c r="M2331" s="94" t="s">
        <v>392</v>
      </c>
      <c r="N2331" s="100" t="s">
        <v>395</v>
      </c>
      <c r="O2331" s="428" t="s">
        <v>241</v>
      </c>
      <c r="P2331" s="429"/>
    </row>
    <row r="2332" spans="1:16" ht="15.75" x14ac:dyDescent="0.2">
      <c r="A2332" s="165">
        <v>45785</v>
      </c>
      <c r="B2332" s="172">
        <v>255233</v>
      </c>
      <c r="C2332" s="172">
        <v>255490</v>
      </c>
      <c r="D2332" s="160">
        <f>+C2332-B2332</f>
        <v>257</v>
      </c>
      <c r="E2332" s="100" t="s">
        <v>467</v>
      </c>
      <c r="F2332" s="96" t="s">
        <v>462</v>
      </c>
      <c r="G2332" s="166">
        <v>16.842099999999999</v>
      </c>
      <c r="H2332" s="169">
        <v>23.75</v>
      </c>
      <c r="I2332" s="175">
        <f>G2332*H2332</f>
        <v>399.99987499999997</v>
      </c>
      <c r="J2332" s="162">
        <f>D2332/G2332</f>
        <v>15.25937976855618</v>
      </c>
      <c r="K2332" s="99">
        <v>45785</v>
      </c>
      <c r="L2332" s="191" t="s">
        <v>262</v>
      </c>
      <c r="M2332" s="94" t="s">
        <v>392</v>
      </c>
      <c r="N2332" s="100" t="s">
        <v>454</v>
      </c>
      <c r="O2332" s="428" t="s">
        <v>468</v>
      </c>
      <c r="P2332" s="429"/>
    </row>
    <row r="2333" spans="1:16" ht="15.75" x14ac:dyDescent="0.2">
      <c r="A2333" s="165">
        <v>45786</v>
      </c>
      <c r="B2333" s="172">
        <v>255490</v>
      </c>
      <c r="C2333" s="172">
        <v>255732</v>
      </c>
      <c r="D2333" s="160">
        <f>+C2333-B2333</f>
        <v>242</v>
      </c>
      <c r="E2333" s="100" t="s">
        <v>469</v>
      </c>
      <c r="F2333" s="96" t="s">
        <v>453</v>
      </c>
      <c r="G2333" s="166">
        <v>12.5892</v>
      </c>
      <c r="H2333" s="169">
        <v>23.83</v>
      </c>
      <c r="I2333" s="175">
        <f>G2333*H2333</f>
        <v>300.00063599999999</v>
      </c>
      <c r="J2333" s="162">
        <f>D2333/G2333</f>
        <v>19.222825914275727</v>
      </c>
      <c r="K2333" s="99">
        <v>45786</v>
      </c>
      <c r="L2333" s="191" t="s">
        <v>262</v>
      </c>
      <c r="M2333" s="94" t="s">
        <v>392</v>
      </c>
      <c r="N2333" s="100" t="s">
        <v>395</v>
      </c>
      <c r="O2333" s="428" t="s">
        <v>237</v>
      </c>
      <c r="P2333" s="429"/>
    </row>
    <row r="2334" spans="1:16" ht="16.5" thickBot="1" x14ac:dyDescent="0.25">
      <c r="A2334" s="93"/>
      <c r="B2334" s="132"/>
      <c r="C2334" s="132"/>
      <c r="D2334" s="160">
        <f>+C2334-B2334</f>
        <v>0</v>
      </c>
      <c r="E2334" s="100"/>
      <c r="F2334" s="96"/>
      <c r="G2334" s="96"/>
      <c r="H2334" s="97"/>
      <c r="I2334" s="91"/>
      <c r="J2334" s="98"/>
      <c r="K2334" s="92"/>
      <c r="L2334" s="192"/>
      <c r="M2334" s="184"/>
      <c r="N2334" s="101"/>
      <c r="O2334" s="200"/>
      <c r="P2334" s="201"/>
    </row>
    <row r="2335" spans="1:16" ht="16.5" thickBot="1" x14ac:dyDescent="0.25">
      <c r="A2335" s="308" t="s">
        <v>28</v>
      </c>
      <c r="B2335" s="104"/>
      <c r="C2335" s="105"/>
      <c r="D2335" s="106">
        <f>SUM(D2329:D2334)</f>
        <v>959</v>
      </c>
      <c r="E2335" s="111"/>
      <c r="F2335" s="107"/>
      <c r="G2335" s="118">
        <f>SUM(G2329:G2334)</f>
        <v>71.325600000000009</v>
      </c>
      <c r="H2335" s="105"/>
      <c r="I2335" s="118">
        <f>SUM(I2329:I2334)</f>
        <v>1700.0005759999999</v>
      </c>
      <c r="J2335" s="109">
        <f>D2335/G2335</f>
        <v>13.445382863936649</v>
      </c>
      <c r="K2335" s="110"/>
      <c r="L2335" s="193"/>
      <c r="M2335" s="111"/>
      <c r="N2335" s="112"/>
      <c r="O2335" s="315"/>
      <c r="P2335" s="316"/>
    </row>
    <row r="2336" spans="1:16" ht="15.75" x14ac:dyDescent="0.2">
      <c r="A2336" s="76"/>
      <c r="B2336" s="113"/>
      <c r="C2336" s="113"/>
      <c r="D2336" s="113"/>
      <c r="E2336" s="76"/>
      <c r="F2336" s="113"/>
      <c r="G2336" s="113"/>
      <c r="H2336" s="113"/>
      <c r="I2336" s="76"/>
      <c r="J2336" s="76"/>
      <c r="K2336" s="76"/>
      <c r="L2336" s="76"/>
      <c r="M2336" s="76"/>
      <c r="N2336" s="76"/>
      <c r="O2336" s="113"/>
      <c r="P2336" s="114"/>
    </row>
    <row r="2337" spans="1:16" ht="15.75" x14ac:dyDescent="0.2">
      <c r="A2337" s="76"/>
      <c r="B2337" s="113"/>
      <c r="C2337" s="113"/>
      <c r="D2337" s="113"/>
      <c r="E2337" s="76"/>
      <c r="F2337" s="113"/>
      <c r="G2337" s="113"/>
      <c r="H2337" s="113"/>
      <c r="I2337" s="76"/>
      <c r="J2337" s="76"/>
      <c r="K2337" s="76"/>
      <c r="L2337" s="76"/>
      <c r="M2337" s="76"/>
      <c r="N2337" s="76"/>
      <c r="O2337" s="113"/>
      <c r="P2337" s="114"/>
    </row>
    <row r="2338" spans="1:16" ht="15.75" x14ac:dyDescent="0.2">
      <c r="A2338" s="76"/>
      <c r="B2338" s="113"/>
      <c r="C2338" s="113"/>
      <c r="D2338" s="113"/>
      <c r="E2338" s="76"/>
      <c r="F2338" s="113"/>
      <c r="G2338" s="113"/>
      <c r="H2338" s="113"/>
      <c r="I2338" s="76"/>
      <c r="J2338" s="76"/>
      <c r="K2338" s="76"/>
      <c r="L2338" s="76"/>
      <c r="M2338" s="1"/>
      <c r="N2338" s="1"/>
      <c r="O2338" s="3"/>
      <c r="P2338" s="114"/>
    </row>
    <row r="2339" spans="1:16" ht="15.75" x14ac:dyDescent="0.2">
      <c r="A2339" s="115"/>
      <c r="B2339" s="432" t="s">
        <v>29</v>
      </c>
      <c r="C2339" s="432"/>
      <c r="D2339" s="432"/>
      <c r="E2339" s="116"/>
      <c r="F2339" s="116"/>
      <c r="G2339" s="116"/>
      <c r="H2339" s="115"/>
      <c r="I2339" s="116" t="s">
        <v>30</v>
      </c>
      <c r="J2339" s="115"/>
      <c r="K2339" s="116"/>
      <c r="L2339" s="116"/>
      <c r="M2339" s="116"/>
      <c r="N2339" s="116" t="s">
        <v>31</v>
      </c>
      <c r="O2339" s="116"/>
      <c r="P2339" s="117"/>
    </row>
    <row r="2340" spans="1:16" ht="15.75" x14ac:dyDescent="0.2">
      <c r="A2340" s="116"/>
      <c r="B2340" s="427" t="s">
        <v>225</v>
      </c>
      <c r="C2340" s="427"/>
      <c r="D2340" s="427"/>
      <c r="E2340" s="76"/>
      <c r="F2340" s="76"/>
      <c r="G2340" s="76"/>
      <c r="H2340" s="115"/>
      <c r="I2340" s="76" t="s">
        <v>278</v>
      </c>
      <c r="J2340" s="115"/>
      <c r="K2340" s="76"/>
      <c r="L2340" s="76"/>
      <c r="M2340" s="76"/>
      <c r="N2340" s="76" t="s">
        <v>220</v>
      </c>
      <c r="O2340" s="76"/>
      <c r="P2340" s="117"/>
    </row>
    <row r="2341" spans="1:16" ht="15.75" x14ac:dyDescent="0.2">
      <c r="A2341" s="427" t="s">
        <v>223</v>
      </c>
      <c r="B2341" s="427"/>
      <c r="C2341" s="427"/>
      <c r="D2341" s="427"/>
      <c r="E2341" s="427"/>
      <c r="F2341" s="76"/>
      <c r="G2341" s="76"/>
      <c r="H2341" s="115"/>
      <c r="I2341" s="76" t="s">
        <v>240</v>
      </c>
      <c r="J2341" s="115"/>
      <c r="K2341" s="76"/>
      <c r="L2341" s="76"/>
      <c r="M2341" s="76"/>
      <c r="N2341" s="76" t="s">
        <v>124</v>
      </c>
      <c r="O2341" s="76"/>
      <c r="P2341" s="117"/>
    </row>
    <row r="2342" spans="1:16" x14ac:dyDescent="0.2">
      <c r="A2342"/>
      <c r="B2342"/>
      <c r="C2342"/>
      <c r="D2342"/>
      <c r="E2342" s="205"/>
      <c r="F2342"/>
      <c r="G2342"/>
      <c r="H2342"/>
      <c r="I2342"/>
      <c r="J2342"/>
      <c r="K2342"/>
      <c r="L2342"/>
      <c r="M2342"/>
      <c r="N2342"/>
      <c r="O2342"/>
      <c r="P2342"/>
    </row>
    <row r="2343" spans="1:16" x14ac:dyDescent="0.2">
      <c r="A2343" s="202" t="s">
        <v>259</v>
      </c>
      <c r="B2343" s="202"/>
      <c r="C2343" s="202"/>
      <c r="D2343" s="202"/>
      <c r="E2343" s="205"/>
      <c r="F2343"/>
      <c r="G2343"/>
      <c r="H2343"/>
      <c r="I2343"/>
      <c r="J2343"/>
      <c r="K2343"/>
      <c r="L2343"/>
      <c r="M2343"/>
      <c r="N2343"/>
      <c r="O2343"/>
      <c r="P2343"/>
    </row>
    <row r="2344" spans="1:16" x14ac:dyDescent="0.2">
      <c r="A2344"/>
      <c r="B2344"/>
      <c r="C2344"/>
      <c r="D2344"/>
      <c r="E2344" s="205"/>
      <c r="F2344"/>
      <c r="G2344"/>
      <c r="H2344"/>
      <c r="I2344"/>
      <c r="J2344"/>
      <c r="K2344"/>
      <c r="L2344"/>
      <c r="M2344"/>
      <c r="N2344"/>
      <c r="O2344"/>
      <c r="P2344"/>
    </row>
    <row r="2345" spans="1:16" x14ac:dyDescent="0.2">
      <c r="A2345"/>
      <c r="B2345"/>
      <c r="C2345"/>
      <c r="D2345"/>
      <c r="E2345" s="205"/>
      <c r="F2345"/>
      <c r="G2345"/>
      <c r="H2345"/>
      <c r="I2345"/>
      <c r="J2345"/>
      <c r="K2345"/>
      <c r="L2345"/>
      <c r="M2345"/>
      <c r="N2345"/>
      <c r="O2345"/>
      <c r="P2345"/>
    </row>
    <row r="2346" spans="1:16" x14ac:dyDescent="0.2">
      <c r="A2346"/>
      <c r="B2346"/>
      <c r="C2346"/>
      <c r="D2346"/>
      <c r="E2346" s="205"/>
      <c r="F2346"/>
      <c r="G2346"/>
      <c r="H2346"/>
      <c r="I2346"/>
      <c r="J2346"/>
      <c r="K2346"/>
      <c r="L2346"/>
      <c r="M2346"/>
      <c r="N2346"/>
      <c r="O2346"/>
      <c r="P2346"/>
    </row>
    <row r="2347" spans="1:16" x14ac:dyDescent="0.2">
      <c r="A2347"/>
      <c r="B2347"/>
      <c r="C2347"/>
      <c r="D2347"/>
      <c r="E2347" s="205"/>
      <c r="F2347"/>
      <c r="G2347"/>
      <c r="H2347"/>
      <c r="I2347"/>
      <c r="J2347"/>
      <c r="K2347"/>
      <c r="L2347"/>
      <c r="M2347"/>
      <c r="N2347"/>
      <c r="O2347"/>
      <c r="P2347"/>
    </row>
    <row r="2348" spans="1:16" x14ac:dyDescent="0.2">
      <c r="A2348"/>
      <c r="B2348"/>
      <c r="C2348"/>
      <c r="D2348"/>
      <c r="E2348" s="205"/>
      <c r="F2348"/>
      <c r="G2348"/>
      <c r="H2348"/>
      <c r="I2348"/>
      <c r="J2348"/>
      <c r="K2348"/>
      <c r="L2348"/>
      <c r="M2348"/>
      <c r="N2348"/>
      <c r="O2348"/>
      <c r="P2348"/>
    </row>
    <row r="2349" spans="1:16" ht="15.75" x14ac:dyDescent="0.2">
      <c r="A2349" s="427" t="s">
        <v>180</v>
      </c>
      <c r="B2349" s="427"/>
      <c r="C2349" s="427"/>
      <c r="D2349" s="427"/>
      <c r="E2349" s="427"/>
      <c r="F2349" s="427"/>
      <c r="G2349" s="427"/>
      <c r="H2349" s="427"/>
      <c r="I2349" s="427"/>
      <c r="J2349" s="427"/>
      <c r="K2349" s="427"/>
      <c r="L2349" s="427"/>
      <c r="M2349" s="427"/>
      <c r="N2349" s="427"/>
      <c r="O2349" s="427"/>
      <c r="P2349" s="427"/>
    </row>
    <row r="2350" spans="1:16" ht="15.75" x14ac:dyDescent="0.2">
      <c r="A2350" s="427" t="s">
        <v>1</v>
      </c>
      <c r="B2350" s="427"/>
      <c r="C2350" s="427"/>
      <c r="D2350" s="427"/>
      <c r="E2350" s="427"/>
      <c r="F2350" s="427"/>
      <c r="G2350" s="427"/>
      <c r="H2350" s="427"/>
      <c r="I2350" s="427"/>
      <c r="J2350" s="427"/>
      <c r="K2350" s="427"/>
      <c r="L2350" s="427"/>
      <c r="M2350" s="427"/>
      <c r="N2350" s="427"/>
      <c r="O2350" s="427"/>
      <c r="P2350" s="427"/>
    </row>
    <row r="2351" spans="1:16" ht="15.75" x14ac:dyDescent="0.2">
      <c r="A2351" s="76"/>
      <c r="B2351" s="76"/>
      <c r="C2351" s="76"/>
      <c r="D2351" s="76"/>
      <c r="E2351" s="76"/>
      <c r="F2351" s="76"/>
      <c r="G2351" s="76"/>
      <c r="H2351" s="76"/>
      <c r="I2351" s="76"/>
      <c r="J2351" s="76"/>
      <c r="K2351" s="76"/>
      <c r="L2351" s="76"/>
      <c r="M2351" s="76"/>
      <c r="N2351" s="76"/>
      <c r="O2351" s="76"/>
      <c r="P2351" s="76"/>
    </row>
    <row r="2352" spans="1:16" ht="15.75" x14ac:dyDescent="0.2">
      <c r="A2352" s="455" t="s">
        <v>321</v>
      </c>
      <c r="B2352" s="455"/>
      <c r="C2352" s="455"/>
      <c r="D2352" s="455"/>
      <c r="E2352" s="455"/>
      <c r="F2352" s="455"/>
      <c r="G2352" s="455"/>
      <c r="H2352" s="455"/>
      <c r="I2352" s="455"/>
      <c r="J2352" s="455"/>
      <c r="K2352" s="455"/>
      <c r="L2352" s="455"/>
      <c r="M2352" s="455"/>
      <c r="N2352" s="455"/>
      <c r="O2352" s="455"/>
      <c r="P2352" s="455"/>
    </row>
    <row r="2353" spans="1:16" ht="16.5" thickBot="1" x14ac:dyDescent="0.25">
      <c r="A2353" s="77"/>
      <c r="B2353" s="77"/>
      <c r="C2353" s="77"/>
      <c r="D2353" s="77"/>
      <c r="E2353" s="116"/>
      <c r="F2353" s="77"/>
      <c r="G2353" s="77"/>
      <c r="H2353" s="77"/>
      <c r="I2353" s="77"/>
      <c r="J2353" s="77"/>
      <c r="K2353" s="77"/>
      <c r="L2353" s="77"/>
      <c r="M2353" s="77"/>
      <c r="N2353" s="77"/>
      <c r="O2353" s="77"/>
      <c r="P2353" s="77"/>
    </row>
    <row r="2354" spans="1:16" ht="16.5" thickBot="1" x14ac:dyDescent="0.25">
      <c r="A2354" s="78" t="s">
        <v>2</v>
      </c>
      <c r="B2354" s="449" t="s">
        <v>126</v>
      </c>
      <c r="C2354" s="450"/>
      <c r="D2354" s="79" t="s">
        <v>3</v>
      </c>
      <c r="E2354" s="449">
        <v>2019</v>
      </c>
      <c r="F2354" s="451"/>
      <c r="G2354" s="451"/>
      <c r="H2354" s="450"/>
      <c r="I2354" s="79" t="s">
        <v>4</v>
      </c>
      <c r="J2354" s="80" t="s">
        <v>226</v>
      </c>
      <c r="K2354" s="80"/>
      <c r="L2354" s="80"/>
      <c r="M2354" s="80" t="s">
        <v>5</v>
      </c>
      <c r="N2354" s="449" t="s">
        <v>184</v>
      </c>
      <c r="O2354" s="451"/>
      <c r="P2354" s="452"/>
    </row>
    <row r="2355" spans="1:16" ht="16.5" thickBot="1" x14ac:dyDescent="0.25">
      <c r="A2355" s="77"/>
      <c r="B2355" s="77"/>
      <c r="C2355" s="77"/>
      <c r="D2355" s="77"/>
      <c r="E2355" s="116"/>
      <c r="F2355" s="77"/>
      <c r="G2355" s="77"/>
      <c r="H2355" s="77"/>
      <c r="I2355" s="77"/>
      <c r="J2355" s="77"/>
      <c r="K2355" s="77"/>
      <c r="L2355" s="77"/>
      <c r="M2355" s="77"/>
      <c r="N2355" s="77"/>
      <c r="O2355" s="77"/>
      <c r="P2355" s="77"/>
    </row>
    <row r="2356" spans="1:16" ht="16.5" thickBot="1" x14ac:dyDescent="0.25">
      <c r="A2356" s="78" t="s">
        <v>6</v>
      </c>
      <c r="B2356" s="512" t="s">
        <v>185</v>
      </c>
      <c r="C2356" s="513"/>
      <c r="D2356" s="79" t="s">
        <v>7</v>
      </c>
      <c r="E2356" s="449" t="s">
        <v>186</v>
      </c>
      <c r="F2356" s="451"/>
      <c r="G2356" s="451"/>
      <c r="H2356" s="450"/>
      <c r="I2356" s="79" t="s">
        <v>8</v>
      </c>
      <c r="J2356" s="80">
        <v>16</v>
      </c>
      <c r="K2356" s="80"/>
      <c r="L2356" s="80"/>
      <c r="M2356" s="80" t="s">
        <v>9</v>
      </c>
      <c r="N2356" s="80"/>
      <c r="O2356" s="196"/>
      <c r="P2356" s="197">
        <v>50</v>
      </c>
    </row>
    <row r="2357" spans="1:16" ht="16.5" thickBot="1" x14ac:dyDescent="0.25">
      <c r="A2357" s="77"/>
      <c r="B2357" s="77"/>
      <c r="C2357" s="77"/>
      <c r="D2357" s="77"/>
      <c r="E2357" s="116"/>
      <c r="F2357" s="77"/>
      <c r="G2357" s="77"/>
      <c r="H2357" s="77"/>
      <c r="I2357" s="77"/>
      <c r="J2357" s="77"/>
      <c r="K2357" s="77"/>
      <c r="L2357" s="77"/>
      <c r="M2357" s="77"/>
      <c r="N2357" s="77"/>
      <c r="O2357" s="77"/>
      <c r="P2357" s="77"/>
    </row>
    <row r="2358" spans="1:16" ht="16.5" thickBot="1" x14ac:dyDescent="0.25">
      <c r="A2358" s="453" t="s">
        <v>10</v>
      </c>
      <c r="B2358" s="454"/>
      <c r="C2358" s="449" t="s">
        <v>181</v>
      </c>
      <c r="D2358" s="451"/>
      <c r="E2358" s="451"/>
      <c r="F2358" s="451"/>
      <c r="G2358" s="451"/>
      <c r="H2358" s="451"/>
      <c r="I2358" s="451"/>
      <c r="J2358" s="451"/>
      <c r="K2358" s="451"/>
      <c r="L2358" s="451"/>
      <c r="M2358" s="451"/>
      <c r="N2358" s="451"/>
      <c r="O2358" s="451"/>
      <c r="P2358" s="452"/>
    </row>
    <row r="2359" spans="1:16" ht="16.5" thickBot="1" x14ac:dyDescent="0.25">
      <c r="A2359" s="77"/>
      <c r="B2359" s="77"/>
      <c r="C2359" s="77"/>
      <c r="D2359" s="77"/>
      <c r="E2359" s="116"/>
      <c r="F2359" s="77"/>
      <c r="G2359" s="77"/>
      <c r="H2359" s="77"/>
      <c r="I2359" s="77"/>
      <c r="J2359" s="77"/>
      <c r="K2359" s="77"/>
      <c r="L2359" s="77"/>
      <c r="M2359" s="77"/>
      <c r="N2359" s="77"/>
      <c r="O2359" s="77"/>
      <c r="P2359" s="77"/>
    </row>
    <row r="2360" spans="1:16" ht="16.5" thickBot="1" x14ac:dyDescent="0.25">
      <c r="A2360" s="453" t="s">
        <v>11</v>
      </c>
      <c r="B2360" s="454"/>
      <c r="C2360" s="449" t="s">
        <v>234</v>
      </c>
      <c r="D2360" s="451"/>
      <c r="E2360" s="451"/>
      <c r="F2360" s="451"/>
      <c r="G2360" s="451"/>
      <c r="H2360" s="451"/>
      <c r="I2360" s="451"/>
      <c r="J2360" s="451"/>
      <c r="K2360" s="451"/>
      <c r="L2360" s="451"/>
      <c r="M2360" s="451"/>
      <c r="N2360" s="451"/>
      <c r="O2360" s="451"/>
      <c r="P2360" s="452"/>
    </row>
    <row r="2361" spans="1:16" ht="16.5" thickBot="1" x14ac:dyDescent="0.25">
      <c r="A2361" s="81"/>
      <c r="B2361" s="81"/>
      <c r="C2361" s="81"/>
      <c r="D2361" s="81"/>
      <c r="E2361" s="115"/>
      <c r="F2361" s="81"/>
      <c r="G2361" s="81"/>
      <c r="H2361" s="81"/>
      <c r="I2361" s="81"/>
      <c r="J2361" s="81"/>
      <c r="K2361" s="81"/>
      <c r="L2361" s="81"/>
      <c r="M2361" s="81"/>
      <c r="N2361" s="81"/>
      <c r="O2361" s="81"/>
      <c r="P2361" s="81"/>
    </row>
    <row r="2362" spans="1:16" ht="48" thickBot="1" x14ac:dyDescent="0.25">
      <c r="A2362" s="334" t="s">
        <v>12</v>
      </c>
      <c r="B2362" s="336" t="s">
        <v>13</v>
      </c>
      <c r="C2362" s="337"/>
      <c r="D2362" s="338" t="s">
        <v>255</v>
      </c>
      <c r="E2362" s="325" t="s">
        <v>15</v>
      </c>
      <c r="F2362" s="326"/>
      <c r="G2362" s="326"/>
      <c r="H2362" s="326"/>
      <c r="I2362" s="327"/>
      <c r="J2362" s="338" t="s">
        <v>16</v>
      </c>
      <c r="K2362" s="338" t="s">
        <v>17</v>
      </c>
      <c r="L2362" s="325" t="s">
        <v>18</v>
      </c>
      <c r="M2362" s="326"/>
      <c r="N2362" s="327"/>
      <c r="O2362" s="328" t="s">
        <v>115</v>
      </c>
      <c r="P2362" s="329"/>
    </row>
    <row r="2363" spans="1:16" ht="32.25" thickBot="1" x14ac:dyDescent="0.25">
      <c r="A2363" s="335"/>
      <c r="B2363" s="82" t="s">
        <v>19</v>
      </c>
      <c r="C2363" s="83" t="s">
        <v>20</v>
      </c>
      <c r="D2363" s="339"/>
      <c r="E2363" s="84" t="s">
        <v>21</v>
      </c>
      <c r="F2363" s="84" t="s">
        <v>22</v>
      </c>
      <c r="G2363" s="85" t="s">
        <v>23</v>
      </c>
      <c r="H2363" s="119" t="s">
        <v>24</v>
      </c>
      <c r="I2363" s="86" t="s">
        <v>25</v>
      </c>
      <c r="J2363" s="339"/>
      <c r="K2363" s="339"/>
      <c r="L2363" s="194" t="s">
        <v>258</v>
      </c>
      <c r="M2363" s="85" t="s">
        <v>256</v>
      </c>
      <c r="N2363" s="83" t="s">
        <v>257</v>
      </c>
      <c r="O2363" s="330"/>
      <c r="P2363" s="331"/>
    </row>
    <row r="2364" spans="1:16" ht="15.75" x14ac:dyDescent="0.2">
      <c r="A2364" s="165">
        <v>45786</v>
      </c>
      <c r="B2364" s="172"/>
      <c r="C2364" s="172">
        <v>255732</v>
      </c>
      <c r="D2364" s="160"/>
      <c r="E2364" s="100"/>
      <c r="F2364" s="96"/>
      <c r="G2364" s="166"/>
      <c r="H2364" s="169"/>
      <c r="I2364" s="175"/>
      <c r="J2364" s="162"/>
      <c r="K2364" s="99"/>
      <c r="L2364" s="191"/>
      <c r="M2364" s="94"/>
      <c r="N2364" s="100"/>
      <c r="O2364" s="428"/>
      <c r="P2364" s="429"/>
    </row>
    <row r="2365" spans="1:16" ht="15.75" x14ac:dyDescent="0.2">
      <c r="A2365" s="165">
        <v>45790</v>
      </c>
      <c r="B2365" s="172">
        <v>255732</v>
      </c>
      <c r="C2365" s="172">
        <v>255973</v>
      </c>
      <c r="D2365" s="160">
        <f>+C2365-B2365</f>
        <v>241</v>
      </c>
      <c r="E2365" s="100" t="s">
        <v>478</v>
      </c>
      <c r="F2365" s="120" t="s">
        <v>471</v>
      </c>
      <c r="G2365" s="166">
        <v>25.263200000000001</v>
      </c>
      <c r="H2365" s="169">
        <v>23.75</v>
      </c>
      <c r="I2365" s="175">
        <f>G2365*H2365</f>
        <v>600.00099999999998</v>
      </c>
      <c r="J2365" s="162">
        <f>D2365/G2365</f>
        <v>9.5395674340542769</v>
      </c>
      <c r="K2365" s="99">
        <v>45790</v>
      </c>
      <c r="L2365" s="191" t="s">
        <v>262</v>
      </c>
      <c r="M2365" s="94" t="s">
        <v>392</v>
      </c>
      <c r="N2365" s="100" t="s">
        <v>479</v>
      </c>
      <c r="O2365" s="428" t="s">
        <v>241</v>
      </c>
      <c r="P2365" s="429"/>
    </row>
    <row r="2366" spans="1:16" ht="15.75" x14ac:dyDescent="0.2">
      <c r="A2366" s="165"/>
      <c r="B2366" s="172"/>
      <c r="C2366" s="172"/>
      <c r="D2366" s="160">
        <f>+C2366-B2366</f>
        <v>0</v>
      </c>
      <c r="E2366" s="100"/>
      <c r="F2366" s="96"/>
      <c r="G2366" s="166"/>
      <c r="H2366" s="169"/>
      <c r="I2366" s="175">
        <f>G2366*H2366</f>
        <v>0</v>
      </c>
      <c r="J2366" s="162" t="e">
        <f>D2366/G2366</f>
        <v>#DIV/0!</v>
      </c>
      <c r="K2366" s="99"/>
      <c r="L2366" s="191"/>
      <c r="M2366" s="94"/>
      <c r="N2366" s="100"/>
      <c r="O2366" s="428"/>
      <c r="P2366" s="429"/>
    </row>
    <row r="2367" spans="1:16" ht="15.75" x14ac:dyDescent="0.2">
      <c r="A2367" s="165"/>
      <c r="B2367" s="172"/>
      <c r="C2367" s="172"/>
      <c r="D2367" s="160">
        <f>+C2367-B2367</f>
        <v>0</v>
      </c>
      <c r="E2367" s="100"/>
      <c r="F2367" s="96"/>
      <c r="G2367" s="166"/>
      <c r="H2367" s="169"/>
      <c r="I2367" s="175">
        <f>G2367*H2367</f>
        <v>0</v>
      </c>
      <c r="J2367" s="162" t="e">
        <f>D2367/G2367</f>
        <v>#DIV/0!</v>
      </c>
      <c r="K2367" s="99"/>
      <c r="L2367" s="191"/>
      <c r="M2367" s="94"/>
      <c r="N2367" s="100"/>
      <c r="O2367" s="428"/>
      <c r="P2367" s="429"/>
    </row>
    <row r="2368" spans="1:16" ht="15.75" x14ac:dyDescent="0.2">
      <c r="A2368" s="165"/>
      <c r="B2368" s="166"/>
      <c r="C2368" s="166"/>
      <c r="D2368" s="160">
        <f>+C2368-B2368</f>
        <v>0</v>
      </c>
      <c r="E2368" s="100"/>
      <c r="F2368" s="96"/>
      <c r="G2368" s="166"/>
      <c r="H2368" s="169"/>
      <c r="I2368" s="175"/>
      <c r="J2368" s="162"/>
      <c r="K2368" s="99"/>
      <c r="L2368" s="191"/>
      <c r="M2368" s="94"/>
      <c r="N2368" s="100"/>
      <c r="O2368" s="332"/>
      <c r="P2368" s="333"/>
    </row>
    <row r="2369" spans="1:16" ht="16.5" thickBot="1" x14ac:dyDescent="0.25">
      <c r="A2369" s="93"/>
      <c r="B2369" s="132"/>
      <c r="C2369" s="132"/>
      <c r="D2369" s="160">
        <f>+C2369-B2369</f>
        <v>0</v>
      </c>
      <c r="E2369" s="100"/>
      <c r="F2369" s="96"/>
      <c r="G2369" s="96"/>
      <c r="H2369" s="97"/>
      <c r="I2369" s="91"/>
      <c r="J2369" s="98"/>
      <c r="K2369" s="92"/>
      <c r="L2369" s="192"/>
      <c r="M2369" s="184"/>
      <c r="N2369" s="101"/>
      <c r="O2369" s="200"/>
      <c r="P2369" s="201"/>
    </row>
    <row r="2370" spans="1:16" ht="16.5" thickBot="1" x14ac:dyDescent="0.25">
      <c r="A2370" s="325" t="s">
        <v>28</v>
      </c>
      <c r="B2370" s="104"/>
      <c r="C2370" s="105"/>
      <c r="D2370" s="106">
        <f>SUM(D2364:D2369)</f>
        <v>241</v>
      </c>
      <c r="E2370" s="111"/>
      <c r="F2370" s="107"/>
      <c r="G2370" s="118">
        <f>SUM(G2364:G2369)</f>
        <v>25.263200000000001</v>
      </c>
      <c r="H2370" s="105"/>
      <c r="I2370" s="118">
        <f>SUM(I2364:I2369)</f>
        <v>600.00099999999998</v>
      </c>
      <c r="J2370" s="109">
        <f>D2370/G2370</f>
        <v>9.5395674340542769</v>
      </c>
      <c r="K2370" s="110"/>
      <c r="L2370" s="193"/>
      <c r="M2370" s="111"/>
      <c r="N2370" s="112"/>
      <c r="O2370" s="323"/>
      <c r="P2370" s="324"/>
    </row>
    <row r="2371" spans="1:16" ht="15.75" x14ac:dyDescent="0.2">
      <c r="A2371" s="76"/>
      <c r="B2371" s="113"/>
      <c r="C2371" s="113"/>
      <c r="D2371" s="113"/>
      <c r="E2371" s="76"/>
      <c r="F2371" s="113"/>
      <c r="G2371" s="113"/>
      <c r="H2371" s="113"/>
      <c r="I2371" s="76"/>
      <c r="J2371" s="76"/>
      <c r="K2371" s="76"/>
      <c r="L2371" s="76"/>
      <c r="M2371" s="76"/>
      <c r="N2371" s="76"/>
      <c r="O2371" s="113"/>
      <c r="P2371" s="114"/>
    </row>
    <row r="2372" spans="1:16" ht="15.75" x14ac:dyDescent="0.2">
      <c r="A2372" s="76"/>
      <c r="B2372" s="113"/>
      <c r="C2372" s="113"/>
      <c r="D2372" s="113"/>
      <c r="E2372" s="76"/>
      <c r="F2372" s="113"/>
      <c r="G2372" s="113"/>
      <c r="H2372" s="113"/>
      <c r="I2372" s="76"/>
      <c r="J2372" s="76"/>
      <c r="K2372" s="76"/>
      <c r="L2372" s="76"/>
      <c r="M2372" s="76"/>
      <c r="N2372" s="76"/>
      <c r="O2372" s="113"/>
      <c r="P2372" s="114"/>
    </row>
    <row r="2373" spans="1:16" ht="15.75" x14ac:dyDescent="0.2">
      <c r="A2373" s="76"/>
      <c r="B2373" s="113"/>
      <c r="C2373" s="113"/>
      <c r="D2373" s="113"/>
      <c r="E2373" s="76"/>
      <c r="F2373" s="113"/>
      <c r="G2373" s="113"/>
      <c r="H2373" s="113"/>
      <c r="I2373" s="76"/>
      <c r="J2373" s="76"/>
      <c r="K2373" s="76"/>
      <c r="L2373" s="76"/>
      <c r="M2373" s="1"/>
      <c r="N2373" s="1"/>
      <c r="O2373" s="3"/>
      <c r="P2373" s="114"/>
    </row>
    <row r="2374" spans="1:16" ht="15.75" x14ac:dyDescent="0.2">
      <c r="A2374" s="115"/>
      <c r="B2374" s="432" t="s">
        <v>29</v>
      </c>
      <c r="C2374" s="432"/>
      <c r="D2374" s="432"/>
      <c r="E2374" s="116"/>
      <c r="F2374" s="116"/>
      <c r="G2374" s="116"/>
      <c r="H2374" s="115"/>
      <c r="I2374" s="116" t="s">
        <v>30</v>
      </c>
      <c r="J2374" s="115"/>
      <c r="K2374" s="116"/>
      <c r="L2374" s="116"/>
      <c r="M2374" s="116"/>
      <c r="N2374" s="116" t="s">
        <v>31</v>
      </c>
      <c r="O2374" s="116"/>
      <c r="P2374" s="117"/>
    </row>
    <row r="2375" spans="1:16" ht="15.75" x14ac:dyDescent="0.2">
      <c r="A2375" s="116"/>
      <c r="B2375" s="427" t="s">
        <v>225</v>
      </c>
      <c r="C2375" s="427"/>
      <c r="D2375" s="427"/>
      <c r="E2375" s="76"/>
      <c r="F2375" s="76"/>
      <c r="G2375" s="76"/>
      <c r="H2375" s="115"/>
      <c r="I2375" s="76" t="s">
        <v>278</v>
      </c>
      <c r="J2375" s="115"/>
      <c r="K2375" s="76"/>
      <c r="L2375" s="76"/>
      <c r="M2375" s="76"/>
      <c r="N2375" s="76" t="s">
        <v>220</v>
      </c>
      <c r="O2375" s="76"/>
      <c r="P2375" s="117"/>
    </row>
    <row r="2376" spans="1:16" ht="15.75" x14ac:dyDescent="0.2">
      <c r="A2376" s="427" t="s">
        <v>223</v>
      </c>
      <c r="B2376" s="427"/>
      <c r="C2376" s="427"/>
      <c r="D2376" s="427"/>
      <c r="E2376" s="427"/>
      <c r="F2376" s="76"/>
      <c r="G2376" s="76"/>
      <c r="H2376" s="115"/>
      <c r="I2376" s="76" t="s">
        <v>240</v>
      </c>
      <c r="J2376" s="115"/>
      <c r="K2376" s="76"/>
      <c r="L2376" s="76"/>
      <c r="M2376" s="76"/>
      <c r="N2376" s="76" t="s">
        <v>124</v>
      </c>
      <c r="O2376" s="76"/>
      <c r="P2376" s="117"/>
    </row>
    <row r="2377" spans="1:16" x14ac:dyDescent="0.2">
      <c r="A2377"/>
      <c r="B2377"/>
      <c r="C2377"/>
      <c r="D2377"/>
      <c r="E2377" s="205"/>
      <c r="F2377"/>
      <c r="G2377"/>
      <c r="H2377"/>
      <c r="I2377"/>
      <c r="J2377"/>
      <c r="K2377"/>
      <c r="L2377"/>
      <c r="M2377"/>
      <c r="N2377"/>
      <c r="O2377"/>
      <c r="P2377"/>
    </row>
    <row r="2378" spans="1:16" x14ac:dyDescent="0.2">
      <c r="A2378" s="202" t="s">
        <v>259</v>
      </c>
      <c r="B2378" s="202"/>
      <c r="C2378" s="202"/>
      <c r="D2378" s="202"/>
      <c r="E2378" s="205"/>
      <c r="F2378"/>
      <c r="G2378"/>
      <c r="H2378"/>
      <c r="I2378"/>
      <c r="J2378"/>
      <c r="K2378"/>
      <c r="L2378"/>
      <c r="M2378"/>
      <c r="N2378"/>
      <c r="O2378"/>
      <c r="P2378"/>
    </row>
    <row r="2379" spans="1:16" x14ac:dyDescent="0.2">
      <c r="A2379"/>
      <c r="B2379"/>
      <c r="C2379"/>
      <c r="D2379"/>
      <c r="E2379" s="205"/>
      <c r="F2379"/>
      <c r="G2379"/>
      <c r="H2379"/>
      <c r="I2379"/>
      <c r="J2379"/>
      <c r="K2379"/>
      <c r="L2379"/>
      <c r="M2379"/>
      <c r="N2379"/>
      <c r="O2379"/>
      <c r="P2379"/>
    </row>
    <row r="2380" spans="1:16" x14ac:dyDescent="0.2">
      <c r="A2380"/>
      <c r="B2380"/>
      <c r="C2380"/>
      <c r="D2380"/>
      <c r="E2380" s="205"/>
      <c r="F2380"/>
      <c r="G2380"/>
      <c r="H2380"/>
      <c r="I2380"/>
      <c r="J2380"/>
      <c r="K2380"/>
      <c r="L2380"/>
      <c r="M2380"/>
      <c r="N2380"/>
      <c r="O2380"/>
      <c r="P2380"/>
    </row>
    <row r="2381" spans="1:16" x14ac:dyDescent="0.2">
      <c r="A2381"/>
      <c r="B2381"/>
      <c r="C2381"/>
      <c r="D2381"/>
      <c r="E2381" s="205"/>
      <c r="F2381"/>
      <c r="G2381"/>
      <c r="H2381"/>
      <c r="I2381"/>
      <c r="J2381"/>
      <c r="K2381"/>
      <c r="L2381"/>
      <c r="M2381"/>
      <c r="N2381"/>
      <c r="O2381"/>
      <c r="P2381"/>
    </row>
    <row r="2382" spans="1:16" x14ac:dyDescent="0.2">
      <c r="A2382"/>
      <c r="B2382"/>
      <c r="C2382"/>
      <c r="D2382"/>
      <c r="E2382" s="205"/>
      <c r="F2382"/>
      <c r="G2382"/>
      <c r="H2382"/>
      <c r="I2382"/>
      <c r="J2382"/>
      <c r="K2382"/>
      <c r="L2382"/>
      <c r="M2382"/>
      <c r="N2382"/>
      <c r="O2382"/>
      <c r="P2382"/>
    </row>
    <row r="2383" spans="1:16" ht="15.75" x14ac:dyDescent="0.2">
      <c r="A2383" s="427" t="s">
        <v>180</v>
      </c>
      <c r="B2383" s="427"/>
      <c r="C2383" s="427"/>
      <c r="D2383" s="427"/>
      <c r="E2383" s="427"/>
      <c r="F2383" s="427"/>
      <c r="G2383" s="427"/>
      <c r="H2383" s="427"/>
      <c r="I2383" s="427"/>
      <c r="J2383" s="427"/>
      <c r="K2383" s="427"/>
      <c r="L2383" s="427"/>
      <c r="M2383" s="427"/>
      <c r="N2383" s="427"/>
      <c r="O2383" s="427"/>
      <c r="P2383" s="427"/>
    </row>
    <row r="2384" spans="1:16" ht="15.75" x14ac:dyDescent="0.2">
      <c r="A2384" s="427" t="s">
        <v>1</v>
      </c>
      <c r="B2384" s="427"/>
      <c r="C2384" s="427"/>
      <c r="D2384" s="427"/>
      <c r="E2384" s="427"/>
      <c r="F2384" s="427"/>
      <c r="G2384" s="427"/>
      <c r="H2384" s="427"/>
      <c r="I2384" s="427"/>
      <c r="J2384" s="427"/>
      <c r="K2384" s="427"/>
      <c r="L2384" s="427"/>
      <c r="M2384" s="427"/>
      <c r="N2384" s="427"/>
      <c r="O2384" s="427"/>
      <c r="P2384" s="427"/>
    </row>
    <row r="2385" spans="1:16" ht="15.75" x14ac:dyDescent="0.2">
      <c r="A2385" s="76"/>
      <c r="B2385" s="76"/>
      <c r="C2385" s="76"/>
      <c r="D2385" s="76"/>
      <c r="E2385" s="76"/>
      <c r="F2385" s="76"/>
      <c r="G2385" s="76"/>
      <c r="H2385" s="76"/>
      <c r="I2385" s="76"/>
      <c r="J2385" s="76"/>
      <c r="K2385" s="76"/>
      <c r="L2385" s="76"/>
      <c r="M2385" s="76"/>
      <c r="N2385" s="76"/>
      <c r="O2385" s="76"/>
      <c r="P2385" s="76"/>
    </row>
    <row r="2386" spans="1:16" ht="15.75" x14ac:dyDescent="0.2">
      <c r="A2386" s="455" t="s">
        <v>321</v>
      </c>
      <c r="B2386" s="455"/>
      <c r="C2386" s="455"/>
      <c r="D2386" s="455"/>
      <c r="E2386" s="455"/>
      <c r="F2386" s="455"/>
      <c r="G2386" s="455"/>
      <c r="H2386" s="455"/>
      <c r="I2386" s="455"/>
      <c r="J2386" s="455"/>
      <c r="K2386" s="455"/>
      <c r="L2386" s="455"/>
      <c r="M2386" s="455"/>
      <c r="N2386" s="455"/>
      <c r="O2386" s="455"/>
      <c r="P2386" s="455"/>
    </row>
    <row r="2387" spans="1:16" ht="16.5" thickBot="1" x14ac:dyDescent="0.25">
      <c r="A2387" s="77"/>
      <c r="B2387" s="77"/>
      <c r="C2387" s="77"/>
      <c r="D2387" s="77"/>
      <c r="E2387" s="116"/>
      <c r="F2387" s="77"/>
      <c r="G2387" s="77"/>
      <c r="H2387" s="77"/>
      <c r="I2387" s="77"/>
      <c r="J2387" s="77"/>
      <c r="K2387" s="77"/>
      <c r="L2387" s="77"/>
      <c r="M2387" s="77"/>
      <c r="N2387" s="77"/>
      <c r="O2387" s="77"/>
      <c r="P2387" s="77"/>
    </row>
    <row r="2388" spans="1:16" ht="16.5" thickBot="1" x14ac:dyDescent="0.25">
      <c r="A2388" s="78" t="s">
        <v>2</v>
      </c>
      <c r="B2388" s="449" t="s">
        <v>126</v>
      </c>
      <c r="C2388" s="450"/>
      <c r="D2388" s="79" t="s">
        <v>3</v>
      </c>
      <c r="E2388" s="449">
        <v>2019</v>
      </c>
      <c r="F2388" s="451"/>
      <c r="G2388" s="451"/>
      <c r="H2388" s="450"/>
      <c r="I2388" s="79" t="s">
        <v>4</v>
      </c>
      <c r="J2388" s="80" t="s">
        <v>226</v>
      </c>
      <c r="K2388" s="80"/>
      <c r="L2388" s="80"/>
      <c r="M2388" s="80" t="s">
        <v>5</v>
      </c>
      <c r="N2388" s="449" t="s">
        <v>184</v>
      </c>
      <c r="O2388" s="451"/>
      <c r="P2388" s="452"/>
    </row>
    <row r="2389" spans="1:16" ht="16.5" thickBot="1" x14ac:dyDescent="0.25">
      <c r="A2389" s="77"/>
      <c r="B2389" s="77"/>
      <c r="C2389" s="77"/>
      <c r="D2389" s="77"/>
      <c r="E2389" s="116"/>
      <c r="F2389" s="77"/>
      <c r="G2389" s="77"/>
      <c r="H2389" s="77"/>
      <c r="I2389" s="77"/>
      <c r="J2389" s="77"/>
      <c r="K2389" s="77"/>
      <c r="L2389" s="77"/>
      <c r="M2389" s="77"/>
      <c r="N2389" s="77"/>
      <c r="O2389" s="77"/>
      <c r="P2389" s="77"/>
    </row>
    <row r="2390" spans="1:16" ht="16.5" thickBot="1" x14ac:dyDescent="0.25">
      <c r="A2390" s="78" t="s">
        <v>6</v>
      </c>
      <c r="B2390" s="512" t="s">
        <v>185</v>
      </c>
      <c r="C2390" s="513"/>
      <c r="D2390" s="79" t="s">
        <v>7</v>
      </c>
      <c r="E2390" s="449" t="s">
        <v>186</v>
      </c>
      <c r="F2390" s="451"/>
      <c r="G2390" s="451"/>
      <c r="H2390" s="450"/>
      <c r="I2390" s="79" t="s">
        <v>8</v>
      </c>
      <c r="J2390" s="80">
        <v>16</v>
      </c>
      <c r="K2390" s="80"/>
      <c r="L2390" s="80"/>
      <c r="M2390" s="80" t="s">
        <v>9</v>
      </c>
      <c r="N2390" s="80"/>
      <c r="O2390" s="196"/>
      <c r="P2390" s="197">
        <v>50</v>
      </c>
    </row>
    <row r="2391" spans="1:16" ht="16.5" thickBot="1" x14ac:dyDescent="0.25">
      <c r="A2391" s="77"/>
      <c r="B2391" s="77"/>
      <c r="C2391" s="77"/>
      <c r="D2391" s="77"/>
      <c r="E2391" s="116"/>
      <c r="F2391" s="77"/>
      <c r="G2391" s="77"/>
      <c r="H2391" s="77"/>
      <c r="I2391" s="77"/>
      <c r="J2391" s="77"/>
      <c r="K2391" s="77"/>
      <c r="L2391" s="77"/>
      <c r="M2391" s="77"/>
      <c r="N2391" s="77"/>
      <c r="O2391" s="77"/>
      <c r="P2391" s="77"/>
    </row>
    <row r="2392" spans="1:16" ht="16.5" thickBot="1" x14ac:dyDescent="0.25">
      <c r="A2392" s="453" t="s">
        <v>10</v>
      </c>
      <c r="B2392" s="454"/>
      <c r="C2392" s="449" t="s">
        <v>181</v>
      </c>
      <c r="D2392" s="451"/>
      <c r="E2392" s="451"/>
      <c r="F2392" s="451"/>
      <c r="G2392" s="451"/>
      <c r="H2392" s="451"/>
      <c r="I2392" s="451"/>
      <c r="J2392" s="451"/>
      <c r="K2392" s="451"/>
      <c r="L2392" s="451"/>
      <c r="M2392" s="451"/>
      <c r="N2392" s="451"/>
      <c r="O2392" s="451"/>
      <c r="P2392" s="452"/>
    </row>
    <row r="2393" spans="1:16" ht="16.5" thickBot="1" x14ac:dyDescent="0.25">
      <c r="A2393" s="77"/>
      <c r="B2393" s="77"/>
      <c r="C2393" s="77"/>
      <c r="D2393" s="77"/>
      <c r="E2393" s="116"/>
      <c r="F2393" s="77"/>
      <c r="G2393" s="77"/>
      <c r="H2393" s="77"/>
      <c r="I2393" s="77"/>
      <c r="J2393" s="77"/>
      <c r="K2393" s="77"/>
      <c r="L2393" s="77"/>
      <c r="M2393" s="77"/>
      <c r="N2393" s="77"/>
      <c r="O2393" s="77"/>
      <c r="P2393" s="77"/>
    </row>
    <row r="2394" spans="1:16" ht="16.5" thickBot="1" x14ac:dyDescent="0.25">
      <c r="A2394" s="453" t="s">
        <v>11</v>
      </c>
      <c r="B2394" s="454"/>
      <c r="C2394" s="449" t="s">
        <v>234</v>
      </c>
      <c r="D2394" s="451"/>
      <c r="E2394" s="451"/>
      <c r="F2394" s="451"/>
      <c r="G2394" s="451"/>
      <c r="H2394" s="451"/>
      <c r="I2394" s="451"/>
      <c r="J2394" s="451"/>
      <c r="K2394" s="451"/>
      <c r="L2394" s="451"/>
      <c r="M2394" s="451"/>
      <c r="N2394" s="451"/>
      <c r="O2394" s="451"/>
      <c r="P2394" s="452"/>
    </row>
    <row r="2395" spans="1:16" ht="16.5" thickBot="1" x14ac:dyDescent="0.25">
      <c r="A2395" s="81"/>
      <c r="B2395" s="81"/>
      <c r="C2395" s="81"/>
      <c r="D2395" s="81"/>
      <c r="E2395" s="115"/>
      <c r="F2395" s="81"/>
      <c r="G2395" s="81"/>
      <c r="H2395" s="81"/>
      <c r="I2395" s="81"/>
      <c r="J2395" s="81"/>
      <c r="K2395" s="81"/>
      <c r="L2395" s="81"/>
      <c r="M2395" s="81"/>
      <c r="N2395" s="81"/>
      <c r="O2395" s="81"/>
      <c r="P2395" s="81"/>
    </row>
    <row r="2396" spans="1:16" ht="48" thickBot="1" x14ac:dyDescent="0.25">
      <c r="A2396" s="349" t="s">
        <v>12</v>
      </c>
      <c r="B2396" s="351" t="s">
        <v>13</v>
      </c>
      <c r="C2396" s="352"/>
      <c r="D2396" s="353" t="s">
        <v>255</v>
      </c>
      <c r="E2396" s="342" t="s">
        <v>15</v>
      </c>
      <c r="F2396" s="343"/>
      <c r="G2396" s="343"/>
      <c r="H2396" s="343"/>
      <c r="I2396" s="344"/>
      <c r="J2396" s="353" t="s">
        <v>16</v>
      </c>
      <c r="K2396" s="353" t="s">
        <v>17</v>
      </c>
      <c r="L2396" s="342" t="s">
        <v>18</v>
      </c>
      <c r="M2396" s="343"/>
      <c r="N2396" s="344"/>
      <c r="O2396" s="345" t="s">
        <v>115</v>
      </c>
      <c r="P2396" s="346"/>
    </row>
    <row r="2397" spans="1:16" ht="32.25" thickBot="1" x14ac:dyDescent="0.25">
      <c r="A2397" s="350"/>
      <c r="B2397" s="82" t="s">
        <v>19</v>
      </c>
      <c r="C2397" s="83" t="s">
        <v>20</v>
      </c>
      <c r="D2397" s="354"/>
      <c r="E2397" s="84" t="s">
        <v>21</v>
      </c>
      <c r="F2397" s="84" t="s">
        <v>22</v>
      </c>
      <c r="G2397" s="85" t="s">
        <v>23</v>
      </c>
      <c r="H2397" s="119" t="s">
        <v>24</v>
      </c>
      <c r="I2397" s="86" t="s">
        <v>25</v>
      </c>
      <c r="J2397" s="354"/>
      <c r="K2397" s="354"/>
      <c r="L2397" s="194" t="s">
        <v>258</v>
      </c>
      <c r="M2397" s="85" t="s">
        <v>256</v>
      </c>
      <c r="N2397" s="83" t="s">
        <v>257</v>
      </c>
      <c r="O2397" s="347"/>
      <c r="P2397" s="348"/>
    </row>
    <row r="2398" spans="1:16" ht="15.75" x14ac:dyDescent="0.2">
      <c r="A2398" s="165">
        <v>45790</v>
      </c>
      <c r="B2398" s="172"/>
      <c r="C2398" s="172">
        <v>255973</v>
      </c>
      <c r="D2398" s="160"/>
      <c r="E2398" s="100"/>
      <c r="F2398" s="120"/>
      <c r="G2398" s="166"/>
      <c r="H2398" s="169"/>
      <c r="I2398" s="175"/>
      <c r="J2398" s="162"/>
      <c r="K2398" s="99"/>
      <c r="L2398" s="191"/>
      <c r="M2398" s="94"/>
      <c r="N2398" s="100"/>
      <c r="O2398" s="428"/>
      <c r="P2398" s="429"/>
    </row>
    <row r="2399" spans="1:16" ht="15.75" x14ac:dyDescent="0.2">
      <c r="A2399" s="165">
        <v>45796</v>
      </c>
      <c r="B2399" s="172">
        <v>255973</v>
      </c>
      <c r="C2399" s="172">
        <v>256430</v>
      </c>
      <c r="D2399" s="160">
        <f>+C2399-B2399</f>
        <v>457</v>
      </c>
      <c r="E2399" s="100" t="s">
        <v>519</v>
      </c>
      <c r="F2399" s="120" t="s">
        <v>495</v>
      </c>
      <c r="G2399" s="166">
        <v>21.052600000000002</v>
      </c>
      <c r="H2399" s="169">
        <v>23.75</v>
      </c>
      <c r="I2399" s="175">
        <f>G2399*H2399</f>
        <v>499.99925000000002</v>
      </c>
      <c r="J2399" s="162">
        <f>D2399/G2399</f>
        <v>21.707532561298841</v>
      </c>
      <c r="K2399" s="99">
        <v>45796</v>
      </c>
      <c r="L2399" s="191" t="s">
        <v>262</v>
      </c>
      <c r="M2399" s="94" t="s">
        <v>392</v>
      </c>
      <c r="N2399" s="100" t="s">
        <v>454</v>
      </c>
      <c r="O2399" s="428" t="s">
        <v>237</v>
      </c>
      <c r="P2399" s="429"/>
    </row>
    <row r="2400" spans="1:16" ht="15.75" x14ac:dyDescent="0.2">
      <c r="A2400" s="165">
        <v>45797</v>
      </c>
      <c r="B2400" s="172">
        <v>256430</v>
      </c>
      <c r="C2400" s="172">
        <v>256508</v>
      </c>
      <c r="D2400" s="160">
        <f>+C2400-B2400</f>
        <v>78</v>
      </c>
      <c r="E2400" s="100" t="s">
        <v>520</v>
      </c>
      <c r="F2400" s="96" t="s">
        <v>512</v>
      </c>
      <c r="G2400" s="166">
        <v>12.631600000000001</v>
      </c>
      <c r="H2400" s="169">
        <v>23.75</v>
      </c>
      <c r="I2400" s="175">
        <f>G2400*H2400</f>
        <v>300.00049999999999</v>
      </c>
      <c r="J2400" s="162">
        <f>D2400/G2400</f>
        <v>6.1749897083504859</v>
      </c>
      <c r="K2400" s="99">
        <v>45797</v>
      </c>
      <c r="L2400" s="191" t="s">
        <v>262</v>
      </c>
      <c r="M2400" s="94" t="s">
        <v>392</v>
      </c>
      <c r="N2400" s="100" t="s">
        <v>395</v>
      </c>
      <c r="O2400" s="428" t="s">
        <v>237</v>
      </c>
      <c r="P2400" s="429"/>
    </row>
    <row r="2401" spans="1:16" ht="15.75" x14ac:dyDescent="0.2">
      <c r="A2401" s="391">
        <v>45798</v>
      </c>
      <c r="B2401" s="172">
        <v>256508</v>
      </c>
      <c r="C2401" s="172">
        <v>256707</v>
      </c>
      <c r="D2401" s="160">
        <f>+C2401-B2401</f>
        <v>199</v>
      </c>
      <c r="E2401" s="100" t="s">
        <v>521</v>
      </c>
      <c r="F2401" s="96" t="s">
        <v>497</v>
      </c>
      <c r="G2401" s="166">
        <v>18.582799999999999</v>
      </c>
      <c r="H2401" s="169">
        <v>23.9</v>
      </c>
      <c r="I2401" s="175">
        <f>G2401*H2401</f>
        <v>444.12891999999994</v>
      </c>
      <c r="J2401" s="162">
        <f>D2401/G2401</f>
        <v>10.708827517919797</v>
      </c>
      <c r="K2401" s="99">
        <v>45798</v>
      </c>
      <c r="L2401" s="191" t="s">
        <v>262</v>
      </c>
      <c r="M2401" s="94" t="s">
        <v>392</v>
      </c>
      <c r="N2401" s="100" t="s">
        <v>395</v>
      </c>
      <c r="O2401" s="428" t="s">
        <v>241</v>
      </c>
      <c r="P2401" s="429"/>
    </row>
    <row r="2402" spans="1:16" ht="15.75" x14ac:dyDescent="0.2">
      <c r="A2402" s="165">
        <v>45800</v>
      </c>
      <c r="B2402" s="172">
        <v>256707</v>
      </c>
      <c r="C2402" s="172">
        <v>257133</v>
      </c>
      <c r="D2402" s="160">
        <f>+C2402-B2402</f>
        <v>426</v>
      </c>
      <c r="E2402" s="100" t="s">
        <v>522</v>
      </c>
      <c r="F2402" s="96" t="s">
        <v>518</v>
      </c>
      <c r="G2402" s="166">
        <v>20.920500000000001</v>
      </c>
      <c r="H2402" s="169">
        <v>23.9</v>
      </c>
      <c r="I2402" s="175">
        <f>G2402*H2402</f>
        <v>499.99994999999996</v>
      </c>
      <c r="J2402" s="162">
        <f>D2402/G2402</f>
        <v>20.362802036280204</v>
      </c>
      <c r="K2402" s="99">
        <v>45800</v>
      </c>
      <c r="L2402" s="191" t="s">
        <v>262</v>
      </c>
      <c r="M2402" s="94" t="s">
        <v>392</v>
      </c>
      <c r="N2402" s="100" t="s">
        <v>395</v>
      </c>
      <c r="O2402" s="428" t="s">
        <v>241</v>
      </c>
      <c r="P2402" s="429"/>
    </row>
    <row r="2403" spans="1:16" ht="16.5" thickBot="1" x14ac:dyDescent="0.25">
      <c r="A2403" s="93"/>
      <c r="B2403" s="132"/>
      <c r="C2403" s="132"/>
      <c r="D2403" s="160">
        <f>+C2403-B2403</f>
        <v>0</v>
      </c>
      <c r="E2403" s="100"/>
      <c r="F2403" s="96"/>
      <c r="G2403" s="96"/>
      <c r="H2403" s="97"/>
      <c r="I2403" s="91"/>
      <c r="J2403" s="98"/>
      <c r="K2403" s="92"/>
      <c r="L2403" s="192"/>
      <c r="M2403" s="184"/>
      <c r="N2403" s="101"/>
      <c r="O2403" s="200"/>
      <c r="P2403" s="201"/>
    </row>
    <row r="2404" spans="1:16" ht="16.5" thickBot="1" x14ac:dyDescent="0.25">
      <c r="A2404" s="342" t="s">
        <v>28</v>
      </c>
      <c r="B2404" s="104"/>
      <c r="C2404" s="105"/>
      <c r="D2404" s="106">
        <f>SUM(D2398:D2403)</f>
        <v>1160</v>
      </c>
      <c r="E2404" s="111"/>
      <c r="F2404" s="107"/>
      <c r="G2404" s="118">
        <f>SUM(G2398:G2403)</f>
        <v>73.1875</v>
      </c>
      <c r="H2404" s="105"/>
      <c r="I2404" s="118">
        <f>SUM(I2398:I2403)</f>
        <v>1744.1286199999997</v>
      </c>
      <c r="J2404" s="109">
        <f>D2404/G2404</f>
        <v>15.849701110162254</v>
      </c>
      <c r="K2404" s="110"/>
      <c r="L2404" s="193"/>
      <c r="M2404" s="111"/>
      <c r="N2404" s="112"/>
      <c r="O2404" s="340"/>
      <c r="P2404" s="341"/>
    </row>
    <row r="2405" spans="1:16" ht="15.75" x14ac:dyDescent="0.2">
      <c r="A2405" s="76"/>
      <c r="B2405" s="113"/>
      <c r="C2405" s="113"/>
      <c r="D2405" s="113"/>
      <c r="E2405" s="76"/>
      <c r="F2405" s="113"/>
      <c r="G2405" s="113"/>
      <c r="H2405" s="113"/>
      <c r="I2405" s="76"/>
      <c r="J2405" s="76"/>
      <c r="K2405" s="76"/>
      <c r="L2405" s="76"/>
      <c r="M2405" s="76"/>
      <c r="N2405" s="76"/>
      <c r="O2405" s="113"/>
      <c r="P2405" s="114"/>
    </row>
    <row r="2406" spans="1:16" ht="15.75" x14ac:dyDescent="0.2">
      <c r="A2406" s="76"/>
      <c r="B2406" s="113"/>
      <c r="C2406" s="113"/>
      <c r="D2406" s="113"/>
      <c r="E2406" s="76"/>
      <c r="F2406" s="113"/>
      <c r="G2406" s="113"/>
      <c r="H2406" s="113"/>
      <c r="I2406" s="76"/>
      <c r="J2406" s="76"/>
      <c r="K2406" s="76"/>
      <c r="L2406" s="76"/>
      <c r="M2406" s="76"/>
      <c r="N2406" s="76"/>
      <c r="O2406" s="113"/>
      <c r="P2406" s="114"/>
    </row>
    <row r="2407" spans="1:16" ht="15.75" x14ac:dyDescent="0.2">
      <c r="A2407" s="76"/>
      <c r="B2407" s="113"/>
      <c r="C2407" s="113"/>
      <c r="D2407" s="113"/>
      <c r="E2407" s="76"/>
      <c r="F2407" s="113"/>
      <c r="G2407" s="113"/>
      <c r="H2407" s="113"/>
      <c r="I2407" s="76"/>
      <c r="J2407" s="76"/>
      <c r="K2407" s="76"/>
      <c r="L2407" s="76"/>
      <c r="M2407" s="1"/>
      <c r="N2407" s="1"/>
      <c r="O2407" s="3"/>
      <c r="P2407" s="114"/>
    </row>
    <row r="2408" spans="1:16" ht="15.75" x14ac:dyDescent="0.2">
      <c r="A2408" s="115"/>
      <c r="B2408" s="432" t="s">
        <v>29</v>
      </c>
      <c r="C2408" s="432"/>
      <c r="D2408" s="432"/>
      <c r="E2408" s="116"/>
      <c r="F2408" s="116"/>
      <c r="G2408" s="116"/>
      <c r="H2408" s="115"/>
      <c r="I2408" s="116" t="s">
        <v>30</v>
      </c>
      <c r="J2408" s="115"/>
      <c r="K2408" s="116"/>
      <c r="L2408" s="116"/>
      <c r="M2408" s="116"/>
      <c r="N2408" s="116" t="s">
        <v>31</v>
      </c>
      <c r="O2408" s="116"/>
      <c r="P2408" s="117"/>
    </row>
    <row r="2409" spans="1:16" ht="15.75" x14ac:dyDescent="0.2">
      <c r="A2409" s="116"/>
      <c r="B2409" s="427" t="s">
        <v>225</v>
      </c>
      <c r="C2409" s="427"/>
      <c r="D2409" s="427"/>
      <c r="E2409" s="76"/>
      <c r="F2409" s="76"/>
      <c r="G2409" s="76"/>
      <c r="H2409" s="115"/>
      <c r="I2409" s="76" t="s">
        <v>278</v>
      </c>
      <c r="J2409" s="115"/>
      <c r="K2409" s="76"/>
      <c r="L2409" s="76"/>
      <c r="M2409" s="76"/>
      <c r="N2409" s="76" t="s">
        <v>220</v>
      </c>
      <c r="O2409" s="76"/>
      <c r="P2409" s="117"/>
    </row>
    <row r="2410" spans="1:16" ht="15.75" x14ac:dyDescent="0.2">
      <c r="A2410" s="427" t="s">
        <v>223</v>
      </c>
      <c r="B2410" s="427"/>
      <c r="C2410" s="427"/>
      <c r="D2410" s="427"/>
      <c r="E2410" s="427"/>
      <c r="F2410" s="76"/>
      <c r="G2410" s="76"/>
      <c r="H2410" s="115"/>
      <c r="I2410" s="76" t="s">
        <v>240</v>
      </c>
      <c r="J2410" s="115"/>
      <c r="K2410" s="76"/>
      <c r="L2410" s="76"/>
      <c r="M2410" s="76"/>
      <c r="N2410" s="76" t="s">
        <v>124</v>
      </c>
      <c r="O2410" s="76"/>
      <c r="P2410" s="117"/>
    </row>
    <row r="2411" spans="1:16" x14ac:dyDescent="0.2">
      <c r="A2411"/>
      <c r="B2411"/>
      <c r="C2411"/>
      <c r="D2411"/>
      <c r="E2411" s="205"/>
      <c r="F2411"/>
      <c r="G2411"/>
      <c r="H2411"/>
      <c r="I2411"/>
      <c r="J2411"/>
      <c r="K2411"/>
      <c r="L2411"/>
      <c r="M2411"/>
      <c r="N2411"/>
      <c r="O2411"/>
      <c r="P2411"/>
    </row>
    <row r="2412" spans="1:16" x14ac:dyDescent="0.2">
      <c r="A2412" s="202" t="s">
        <v>259</v>
      </c>
      <c r="B2412" s="202"/>
      <c r="C2412" s="202"/>
      <c r="D2412" s="202"/>
      <c r="E2412" s="205"/>
      <c r="F2412"/>
      <c r="G2412"/>
      <c r="H2412"/>
      <c r="I2412"/>
      <c r="J2412"/>
      <c r="K2412"/>
      <c r="L2412"/>
      <c r="M2412"/>
      <c r="N2412"/>
      <c r="O2412"/>
      <c r="P2412"/>
    </row>
    <row r="2413" spans="1:16" x14ac:dyDescent="0.2">
      <c r="A2413"/>
      <c r="B2413"/>
      <c r="C2413"/>
      <c r="D2413"/>
      <c r="E2413" s="205"/>
      <c r="F2413"/>
      <c r="G2413"/>
      <c r="H2413"/>
      <c r="I2413"/>
      <c r="J2413"/>
      <c r="K2413"/>
      <c r="L2413"/>
      <c r="M2413"/>
      <c r="N2413"/>
      <c r="O2413"/>
      <c r="P2413"/>
    </row>
    <row r="2414" spans="1:16" x14ac:dyDescent="0.2">
      <c r="A2414"/>
      <c r="B2414"/>
      <c r="C2414"/>
      <c r="D2414"/>
      <c r="E2414" s="205"/>
      <c r="F2414"/>
      <c r="G2414"/>
      <c r="H2414"/>
      <c r="I2414"/>
      <c r="J2414"/>
      <c r="K2414"/>
      <c r="L2414"/>
      <c r="M2414"/>
      <c r="N2414"/>
      <c r="O2414"/>
      <c r="P2414"/>
    </row>
    <row r="2415" spans="1:16" x14ac:dyDescent="0.2">
      <c r="A2415"/>
      <c r="B2415"/>
      <c r="C2415"/>
      <c r="D2415"/>
      <c r="E2415" s="205"/>
      <c r="F2415"/>
      <c r="G2415"/>
      <c r="H2415"/>
      <c r="I2415"/>
      <c r="J2415"/>
      <c r="K2415"/>
      <c r="L2415"/>
      <c r="M2415"/>
      <c r="N2415"/>
      <c r="O2415"/>
      <c r="P2415"/>
    </row>
    <row r="2416" spans="1:16" x14ac:dyDescent="0.2">
      <c r="A2416"/>
      <c r="B2416"/>
      <c r="C2416"/>
      <c r="D2416"/>
      <c r="E2416" s="205"/>
      <c r="F2416"/>
      <c r="G2416"/>
      <c r="H2416"/>
      <c r="I2416"/>
      <c r="J2416"/>
      <c r="K2416"/>
      <c r="L2416"/>
      <c r="M2416"/>
      <c r="N2416"/>
      <c r="O2416"/>
      <c r="P2416"/>
    </row>
    <row r="2417" spans="1:16" x14ac:dyDescent="0.2">
      <c r="A2417"/>
      <c r="B2417"/>
      <c r="C2417"/>
      <c r="D2417"/>
      <c r="E2417" s="205"/>
      <c r="F2417"/>
      <c r="G2417"/>
      <c r="H2417"/>
      <c r="I2417"/>
      <c r="J2417"/>
      <c r="K2417"/>
      <c r="L2417"/>
      <c r="M2417"/>
      <c r="N2417"/>
      <c r="O2417"/>
      <c r="P2417"/>
    </row>
    <row r="2418" spans="1:16" ht="15.75" x14ac:dyDescent="0.2">
      <c r="A2418" s="427" t="s">
        <v>180</v>
      </c>
      <c r="B2418" s="427"/>
      <c r="C2418" s="427"/>
      <c r="D2418" s="427"/>
      <c r="E2418" s="427"/>
      <c r="F2418" s="427"/>
      <c r="G2418" s="427"/>
      <c r="H2418" s="427"/>
      <c r="I2418" s="427"/>
      <c r="J2418" s="427"/>
      <c r="K2418" s="427"/>
      <c r="L2418" s="427"/>
      <c r="M2418" s="427"/>
      <c r="N2418" s="427"/>
      <c r="O2418" s="427"/>
      <c r="P2418" s="427"/>
    </row>
    <row r="2419" spans="1:16" ht="15.75" x14ac:dyDescent="0.2">
      <c r="A2419" s="427" t="s">
        <v>1</v>
      </c>
      <c r="B2419" s="427"/>
      <c r="C2419" s="427"/>
      <c r="D2419" s="427"/>
      <c r="E2419" s="427"/>
      <c r="F2419" s="427"/>
      <c r="G2419" s="427"/>
      <c r="H2419" s="427"/>
      <c r="I2419" s="427"/>
      <c r="J2419" s="427"/>
      <c r="K2419" s="427"/>
      <c r="L2419" s="427"/>
      <c r="M2419" s="427"/>
      <c r="N2419" s="427"/>
      <c r="O2419" s="427"/>
      <c r="P2419" s="427"/>
    </row>
    <row r="2420" spans="1:16" ht="15.75" x14ac:dyDescent="0.2">
      <c r="A2420" s="76"/>
      <c r="B2420" s="76"/>
      <c r="C2420" s="76"/>
      <c r="D2420" s="76"/>
      <c r="E2420" s="76"/>
      <c r="F2420" s="76"/>
      <c r="G2420" s="76"/>
      <c r="H2420" s="76"/>
      <c r="I2420" s="76"/>
      <c r="J2420" s="76"/>
      <c r="K2420" s="76"/>
      <c r="L2420" s="76"/>
      <c r="M2420" s="76"/>
      <c r="N2420" s="76"/>
      <c r="O2420" s="76"/>
      <c r="P2420" s="76"/>
    </row>
    <row r="2421" spans="1:16" ht="15.75" x14ac:dyDescent="0.2">
      <c r="A2421" s="455" t="s">
        <v>321</v>
      </c>
      <c r="B2421" s="455"/>
      <c r="C2421" s="455"/>
      <c r="D2421" s="455"/>
      <c r="E2421" s="455"/>
      <c r="F2421" s="455"/>
      <c r="G2421" s="455"/>
      <c r="H2421" s="455"/>
      <c r="I2421" s="455"/>
      <c r="J2421" s="455"/>
      <c r="K2421" s="455"/>
      <c r="L2421" s="455"/>
      <c r="M2421" s="455"/>
      <c r="N2421" s="455"/>
      <c r="O2421" s="455"/>
      <c r="P2421" s="455"/>
    </row>
    <row r="2422" spans="1:16" ht="16.5" thickBot="1" x14ac:dyDescent="0.25">
      <c r="A2422" s="77"/>
      <c r="B2422" s="77"/>
      <c r="C2422" s="77"/>
      <c r="D2422" s="77"/>
      <c r="E2422" s="116"/>
      <c r="F2422" s="77"/>
      <c r="G2422" s="77"/>
      <c r="H2422" s="77"/>
      <c r="I2422" s="77"/>
      <c r="J2422" s="77"/>
      <c r="K2422" s="77"/>
      <c r="L2422" s="77"/>
      <c r="M2422" s="77"/>
      <c r="N2422" s="77"/>
      <c r="O2422" s="77"/>
      <c r="P2422" s="77"/>
    </row>
    <row r="2423" spans="1:16" ht="16.5" thickBot="1" x14ac:dyDescent="0.25">
      <c r="A2423" s="78" t="s">
        <v>2</v>
      </c>
      <c r="B2423" s="449" t="s">
        <v>126</v>
      </c>
      <c r="C2423" s="450"/>
      <c r="D2423" s="79" t="s">
        <v>3</v>
      </c>
      <c r="E2423" s="449">
        <v>2019</v>
      </c>
      <c r="F2423" s="451"/>
      <c r="G2423" s="451"/>
      <c r="H2423" s="450"/>
      <c r="I2423" s="79" t="s">
        <v>4</v>
      </c>
      <c r="J2423" s="80" t="s">
        <v>226</v>
      </c>
      <c r="K2423" s="80"/>
      <c r="L2423" s="80"/>
      <c r="M2423" s="80" t="s">
        <v>5</v>
      </c>
      <c r="N2423" s="449" t="s">
        <v>184</v>
      </c>
      <c r="O2423" s="451"/>
      <c r="P2423" s="452"/>
    </row>
    <row r="2424" spans="1:16" ht="16.5" thickBot="1" x14ac:dyDescent="0.25">
      <c r="A2424" s="77"/>
      <c r="B2424" s="77"/>
      <c r="C2424" s="77"/>
      <c r="D2424" s="77"/>
      <c r="E2424" s="116"/>
      <c r="F2424" s="77"/>
      <c r="G2424" s="77"/>
      <c r="H2424" s="77"/>
      <c r="I2424" s="77"/>
      <c r="J2424" s="77"/>
      <c r="K2424" s="77"/>
      <c r="L2424" s="77"/>
      <c r="M2424" s="77"/>
      <c r="N2424" s="77"/>
      <c r="O2424" s="77"/>
      <c r="P2424" s="77"/>
    </row>
    <row r="2425" spans="1:16" ht="16.5" thickBot="1" x14ac:dyDescent="0.25">
      <c r="A2425" s="78" t="s">
        <v>6</v>
      </c>
      <c r="B2425" s="512" t="s">
        <v>185</v>
      </c>
      <c r="C2425" s="513"/>
      <c r="D2425" s="79" t="s">
        <v>7</v>
      </c>
      <c r="E2425" s="449" t="s">
        <v>186</v>
      </c>
      <c r="F2425" s="451"/>
      <c r="G2425" s="451"/>
      <c r="H2425" s="450"/>
      <c r="I2425" s="79" t="s">
        <v>8</v>
      </c>
      <c r="J2425" s="80">
        <v>16</v>
      </c>
      <c r="K2425" s="80"/>
      <c r="L2425" s="80"/>
      <c r="M2425" s="80" t="s">
        <v>9</v>
      </c>
      <c r="N2425" s="80"/>
      <c r="O2425" s="196"/>
      <c r="P2425" s="197">
        <v>50</v>
      </c>
    </row>
    <row r="2426" spans="1:16" ht="16.5" thickBot="1" x14ac:dyDescent="0.25">
      <c r="A2426" s="77"/>
      <c r="B2426" s="77"/>
      <c r="C2426" s="77"/>
      <c r="D2426" s="77"/>
      <c r="E2426" s="116"/>
      <c r="F2426" s="77"/>
      <c r="G2426" s="77"/>
      <c r="H2426" s="77"/>
      <c r="I2426" s="77"/>
      <c r="J2426" s="77"/>
      <c r="K2426" s="77"/>
      <c r="L2426" s="77"/>
      <c r="M2426" s="77"/>
      <c r="N2426" s="77"/>
      <c r="O2426" s="77"/>
      <c r="P2426" s="77"/>
    </row>
    <row r="2427" spans="1:16" ht="16.5" thickBot="1" x14ac:dyDescent="0.25">
      <c r="A2427" s="453" t="s">
        <v>10</v>
      </c>
      <c r="B2427" s="454"/>
      <c r="C2427" s="449" t="s">
        <v>181</v>
      </c>
      <c r="D2427" s="451"/>
      <c r="E2427" s="451"/>
      <c r="F2427" s="451"/>
      <c r="G2427" s="451"/>
      <c r="H2427" s="451"/>
      <c r="I2427" s="451"/>
      <c r="J2427" s="451"/>
      <c r="K2427" s="451"/>
      <c r="L2427" s="451"/>
      <c r="M2427" s="451"/>
      <c r="N2427" s="451"/>
      <c r="O2427" s="451"/>
      <c r="P2427" s="452"/>
    </row>
    <row r="2428" spans="1:16" ht="16.5" thickBot="1" x14ac:dyDescent="0.25">
      <c r="A2428" s="77"/>
      <c r="B2428" s="77"/>
      <c r="C2428" s="77"/>
      <c r="D2428" s="77"/>
      <c r="E2428" s="116"/>
      <c r="F2428" s="77"/>
      <c r="G2428" s="77"/>
      <c r="H2428" s="77"/>
      <c r="I2428" s="77"/>
      <c r="J2428" s="77"/>
      <c r="K2428" s="77"/>
      <c r="L2428" s="77"/>
      <c r="M2428" s="77"/>
      <c r="N2428" s="77"/>
      <c r="O2428" s="77"/>
      <c r="P2428" s="77"/>
    </row>
    <row r="2429" spans="1:16" ht="16.5" thickBot="1" x14ac:dyDescent="0.25">
      <c r="A2429" s="453" t="s">
        <v>11</v>
      </c>
      <c r="B2429" s="454"/>
      <c r="C2429" s="449" t="s">
        <v>234</v>
      </c>
      <c r="D2429" s="451"/>
      <c r="E2429" s="451"/>
      <c r="F2429" s="451"/>
      <c r="G2429" s="451"/>
      <c r="H2429" s="451"/>
      <c r="I2429" s="451"/>
      <c r="J2429" s="451"/>
      <c r="K2429" s="451"/>
      <c r="L2429" s="451"/>
      <c r="M2429" s="451"/>
      <c r="N2429" s="451"/>
      <c r="O2429" s="451"/>
      <c r="P2429" s="452"/>
    </row>
    <row r="2430" spans="1:16" ht="16.5" thickBot="1" x14ac:dyDescent="0.25">
      <c r="A2430" s="81"/>
      <c r="B2430" s="81"/>
      <c r="C2430" s="81"/>
      <c r="D2430" s="81"/>
      <c r="E2430" s="115"/>
      <c r="F2430" s="81"/>
      <c r="G2430" s="81"/>
      <c r="H2430" s="81"/>
      <c r="I2430" s="81"/>
      <c r="J2430" s="81"/>
      <c r="K2430" s="81"/>
      <c r="L2430" s="81"/>
      <c r="M2430" s="81"/>
      <c r="N2430" s="81"/>
      <c r="O2430" s="81"/>
      <c r="P2430" s="81"/>
    </row>
    <row r="2431" spans="1:16" ht="48" thickBot="1" x14ac:dyDescent="0.25">
      <c r="A2431" s="368" t="s">
        <v>12</v>
      </c>
      <c r="B2431" s="364" t="s">
        <v>13</v>
      </c>
      <c r="C2431" s="365"/>
      <c r="D2431" s="366" t="s">
        <v>255</v>
      </c>
      <c r="E2431" s="357" t="s">
        <v>15</v>
      </c>
      <c r="F2431" s="358"/>
      <c r="G2431" s="358"/>
      <c r="H2431" s="358"/>
      <c r="I2431" s="359"/>
      <c r="J2431" s="366" t="s">
        <v>16</v>
      </c>
      <c r="K2431" s="366" t="s">
        <v>17</v>
      </c>
      <c r="L2431" s="357" t="s">
        <v>18</v>
      </c>
      <c r="M2431" s="358"/>
      <c r="N2431" s="359"/>
      <c r="O2431" s="360" t="s">
        <v>115</v>
      </c>
      <c r="P2431" s="361"/>
    </row>
    <row r="2432" spans="1:16" ht="32.25" thickBot="1" x14ac:dyDescent="0.25">
      <c r="A2432" s="369"/>
      <c r="B2432" s="82" t="s">
        <v>19</v>
      </c>
      <c r="C2432" s="83" t="s">
        <v>20</v>
      </c>
      <c r="D2432" s="367"/>
      <c r="E2432" s="84" t="s">
        <v>21</v>
      </c>
      <c r="F2432" s="84" t="s">
        <v>22</v>
      </c>
      <c r="G2432" s="85" t="s">
        <v>23</v>
      </c>
      <c r="H2432" s="119" t="s">
        <v>24</v>
      </c>
      <c r="I2432" s="86" t="s">
        <v>25</v>
      </c>
      <c r="J2432" s="367"/>
      <c r="K2432" s="367"/>
      <c r="L2432" s="194" t="s">
        <v>258</v>
      </c>
      <c r="M2432" s="85" t="s">
        <v>256</v>
      </c>
      <c r="N2432" s="83" t="s">
        <v>257</v>
      </c>
      <c r="O2432" s="362"/>
      <c r="P2432" s="363"/>
    </row>
    <row r="2433" spans="1:16" ht="15.75" x14ac:dyDescent="0.2">
      <c r="A2433" s="165">
        <v>45800</v>
      </c>
      <c r="B2433" s="172"/>
      <c r="C2433" s="172">
        <v>257133</v>
      </c>
      <c r="D2433" s="160"/>
      <c r="E2433" s="100"/>
      <c r="F2433" s="96"/>
      <c r="G2433" s="166"/>
      <c r="H2433" s="169"/>
      <c r="I2433" s="175"/>
      <c r="J2433" s="162"/>
      <c r="K2433" s="99"/>
      <c r="L2433" s="191"/>
      <c r="M2433" s="94"/>
      <c r="N2433" s="100"/>
      <c r="O2433" s="428"/>
      <c r="P2433" s="429"/>
    </row>
    <row r="2434" spans="1:16" ht="15.75" x14ac:dyDescent="0.2">
      <c r="A2434" s="165">
        <v>45803</v>
      </c>
      <c r="B2434" s="172">
        <v>257133</v>
      </c>
      <c r="C2434" s="172">
        <v>257359</v>
      </c>
      <c r="D2434" s="160">
        <f>+C2434-B2434</f>
        <v>226</v>
      </c>
      <c r="E2434" s="100" t="s">
        <v>528</v>
      </c>
      <c r="F2434" s="120" t="s">
        <v>524</v>
      </c>
      <c r="G2434" s="166">
        <v>25.735099999999999</v>
      </c>
      <c r="H2434" s="169">
        <v>23.9</v>
      </c>
      <c r="I2434" s="175">
        <f>G2434*H2434</f>
        <v>615.0688899999999</v>
      </c>
      <c r="J2434" s="162">
        <f>D2434/G2434</f>
        <v>8.7817805254302499</v>
      </c>
      <c r="K2434" s="99">
        <v>45803</v>
      </c>
      <c r="L2434" s="191" t="s">
        <v>262</v>
      </c>
      <c r="M2434" s="94" t="s">
        <v>392</v>
      </c>
      <c r="N2434" s="100" t="s">
        <v>224</v>
      </c>
      <c r="O2434" s="428" t="s">
        <v>468</v>
      </c>
      <c r="P2434" s="429"/>
    </row>
    <row r="2435" spans="1:16" ht="15.75" x14ac:dyDescent="0.2">
      <c r="A2435" s="165">
        <v>45804</v>
      </c>
      <c r="B2435" s="172">
        <v>257359</v>
      </c>
      <c r="C2435" s="172">
        <v>257772</v>
      </c>
      <c r="D2435" s="160">
        <f>+C2435-B2435</f>
        <v>413</v>
      </c>
      <c r="E2435" s="100" t="s">
        <v>529</v>
      </c>
      <c r="F2435" s="96" t="s">
        <v>530</v>
      </c>
      <c r="G2435" s="166">
        <v>25.010400000000001</v>
      </c>
      <c r="H2435" s="169">
        <v>23.99</v>
      </c>
      <c r="I2435" s="175">
        <f>G2435*H2435</f>
        <v>599.99949600000002</v>
      </c>
      <c r="J2435" s="162">
        <f>D2435/G2435</f>
        <v>16.513130537696316</v>
      </c>
      <c r="K2435" s="99">
        <v>45804</v>
      </c>
      <c r="L2435" s="191" t="s">
        <v>262</v>
      </c>
      <c r="M2435" s="94" t="s">
        <v>392</v>
      </c>
      <c r="N2435" s="100" t="s">
        <v>531</v>
      </c>
      <c r="O2435" s="428" t="s">
        <v>468</v>
      </c>
      <c r="P2435" s="429"/>
    </row>
    <row r="2436" spans="1:16" ht="15.75" x14ac:dyDescent="0.2">
      <c r="A2436" s="165">
        <v>45806</v>
      </c>
      <c r="B2436" s="172">
        <v>257772</v>
      </c>
      <c r="C2436" s="172">
        <v>257981</v>
      </c>
      <c r="D2436" s="160">
        <f>+C2436-B2436</f>
        <v>209</v>
      </c>
      <c r="E2436" s="100" t="s">
        <v>532</v>
      </c>
      <c r="F2436" s="96" t="s">
        <v>533</v>
      </c>
      <c r="G2436" s="166">
        <v>32.01</v>
      </c>
      <c r="H2436" s="169">
        <v>25</v>
      </c>
      <c r="I2436" s="175">
        <f>G2436*H2436</f>
        <v>800.25</v>
      </c>
      <c r="J2436" s="162">
        <f>D2436/G2436</f>
        <v>6.5292096219931279</v>
      </c>
      <c r="K2436" s="99">
        <v>45806</v>
      </c>
      <c r="L2436" s="191" t="s">
        <v>262</v>
      </c>
      <c r="M2436" s="94" t="s">
        <v>392</v>
      </c>
      <c r="N2436" s="100" t="s">
        <v>395</v>
      </c>
      <c r="O2436" s="428" t="s">
        <v>468</v>
      </c>
      <c r="P2436" s="429"/>
    </row>
    <row r="2437" spans="1:16" ht="15.75" x14ac:dyDescent="0.2">
      <c r="A2437" s="165"/>
      <c r="B2437" s="166"/>
      <c r="C2437" s="166"/>
      <c r="D2437" s="160">
        <f>+C2437-B2437</f>
        <v>0</v>
      </c>
      <c r="E2437" s="100"/>
      <c r="F2437" s="96"/>
      <c r="G2437" s="166"/>
      <c r="H2437" s="169"/>
      <c r="I2437" s="175"/>
      <c r="J2437" s="162"/>
      <c r="K2437" s="99"/>
      <c r="L2437" s="191"/>
      <c r="M2437" s="94"/>
      <c r="N2437" s="100"/>
      <c r="O2437" s="370"/>
      <c r="P2437" s="371"/>
    </row>
    <row r="2438" spans="1:16" ht="16.5" thickBot="1" x14ac:dyDescent="0.25">
      <c r="A2438" s="93"/>
      <c r="B2438" s="132"/>
      <c r="C2438" s="132"/>
      <c r="D2438" s="160">
        <f>+C2438-B2438</f>
        <v>0</v>
      </c>
      <c r="E2438" s="100"/>
      <c r="F2438" s="96"/>
      <c r="G2438" s="96"/>
      <c r="H2438" s="97"/>
      <c r="I2438" s="91"/>
      <c r="J2438" s="98"/>
      <c r="K2438" s="92"/>
      <c r="L2438" s="192"/>
      <c r="M2438" s="184"/>
      <c r="N2438" s="101"/>
      <c r="O2438" s="200"/>
      <c r="P2438" s="201"/>
    </row>
    <row r="2439" spans="1:16" ht="16.5" thickBot="1" x14ac:dyDescent="0.25">
      <c r="A2439" s="357" t="s">
        <v>28</v>
      </c>
      <c r="B2439" s="104"/>
      <c r="C2439" s="105"/>
      <c r="D2439" s="106">
        <f>SUM(D2433:D2438)</f>
        <v>848</v>
      </c>
      <c r="E2439" s="111"/>
      <c r="F2439" s="107"/>
      <c r="G2439" s="118">
        <f>SUM(G2433:G2438)</f>
        <v>82.755499999999998</v>
      </c>
      <c r="H2439" s="105"/>
      <c r="I2439" s="118">
        <f>SUM(I2433:I2438)</f>
        <v>2015.3183859999999</v>
      </c>
      <c r="J2439" s="109">
        <f>D2439/G2439</f>
        <v>10.247053065959362</v>
      </c>
      <c r="K2439" s="110"/>
      <c r="L2439" s="193"/>
      <c r="M2439" s="111"/>
      <c r="N2439" s="112"/>
      <c r="O2439" s="372"/>
      <c r="P2439" s="373"/>
    </row>
    <row r="2440" spans="1:16" ht="15.75" x14ac:dyDescent="0.2">
      <c r="A2440" s="76"/>
      <c r="B2440" s="113"/>
      <c r="C2440" s="113"/>
      <c r="D2440" s="113"/>
      <c r="E2440" s="76"/>
      <c r="F2440" s="113"/>
      <c r="G2440" s="113"/>
      <c r="H2440" s="113"/>
      <c r="I2440" s="76"/>
      <c r="J2440" s="76"/>
      <c r="K2440" s="76"/>
      <c r="L2440" s="76"/>
      <c r="M2440" s="76"/>
      <c r="N2440" s="76"/>
      <c r="O2440" s="113"/>
      <c r="P2440" s="114"/>
    </row>
    <row r="2441" spans="1:16" ht="15.75" x14ac:dyDescent="0.2">
      <c r="A2441" s="76"/>
      <c r="B2441" s="113"/>
      <c r="C2441" s="113"/>
      <c r="D2441" s="113"/>
      <c r="E2441" s="76"/>
      <c r="F2441" s="113"/>
      <c r="G2441" s="113"/>
      <c r="H2441" s="113"/>
      <c r="I2441" s="76"/>
      <c r="J2441" s="76"/>
      <c r="K2441" s="76"/>
      <c r="L2441" s="76"/>
      <c r="M2441" s="76"/>
      <c r="N2441" s="76"/>
      <c r="O2441" s="113"/>
      <c r="P2441" s="114"/>
    </row>
    <row r="2442" spans="1:16" ht="15.75" x14ac:dyDescent="0.2">
      <c r="A2442" s="76"/>
      <c r="B2442" s="113"/>
      <c r="C2442" s="113"/>
      <c r="D2442" s="113"/>
      <c r="E2442" s="76"/>
      <c r="F2442" s="113"/>
      <c r="G2442" s="113"/>
      <c r="H2442" s="113"/>
      <c r="I2442" s="76"/>
      <c r="J2442" s="76"/>
      <c r="K2442" s="76"/>
      <c r="L2442" s="76"/>
      <c r="M2442" s="1"/>
      <c r="N2442" s="1"/>
      <c r="O2442" s="3"/>
      <c r="P2442" s="114"/>
    </row>
    <row r="2443" spans="1:16" ht="15.75" x14ac:dyDescent="0.2">
      <c r="A2443" s="115"/>
      <c r="B2443" s="432" t="s">
        <v>29</v>
      </c>
      <c r="C2443" s="432"/>
      <c r="D2443" s="432"/>
      <c r="E2443" s="116"/>
      <c r="F2443" s="116"/>
      <c r="G2443" s="116"/>
      <c r="H2443" s="115"/>
      <c r="I2443" s="116" t="s">
        <v>30</v>
      </c>
      <c r="J2443" s="115"/>
      <c r="K2443" s="116"/>
      <c r="L2443" s="116"/>
      <c r="M2443" s="116"/>
      <c r="N2443" s="116" t="s">
        <v>31</v>
      </c>
      <c r="O2443" s="116"/>
      <c r="P2443" s="117"/>
    </row>
    <row r="2444" spans="1:16" ht="15.75" x14ac:dyDescent="0.2">
      <c r="A2444" s="116"/>
      <c r="B2444" s="427" t="s">
        <v>225</v>
      </c>
      <c r="C2444" s="427"/>
      <c r="D2444" s="427"/>
      <c r="E2444" s="76"/>
      <c r="F2444" s="76"/>
      <c r="G2444" s="76"/>
      <c r="H2444" s="115"/>
      <c r="I2444" s="76" t="s">
        <v>278</v>
      </c>
      <c r="J2444" s="115"/>
      <c r="K2444" s="76"/>
      <c r="L2444" s="76"/>
      <c r="M2444" s="76"/>
      <c r="N2444" s="76" t="s">
        <v>220</v>
      </c>
      <c r="O2444" s="76"/>
      <c r="P2444" s="117"/>
    </row>
    <row r="2445" spans="1:16" ht="15.75" x14ac:dyDescent="0.2">
      <c r="A2445" s="427" t="s">
        <v>223</v>
      </c>
      <c r="B2445" s="427"/>
      <c r="C2445" s="427"/>
      <c r="D2445" s="427"/>
      <c r="E2445" s="427"/>
      <c r="F2445" s="76"/>
      <c r="G2445" s="76"/>
      <c r="H2445" s="115"/>
      <c r="I2445" s="76" t="s">
        <v>240</v>
      </c>
      <c r="J2445" s="115"/>
      <c r="K2445" s="76"/>
      <c r="L2445" s="76"/>
      <c r="M2445" s="76"/>
      <c r="N2445" s="76" t="s">
        <v>124</v>
      </c>
      <c r="O2445" s="76"/>
      <c r="P2445" s="117"/>
    </row>
    <row r="2446" spans="1:16" x14ac:dyDescent="0.2">
      <c r="A2446"/>
      <c r="B2446"/>
      <c r="C2446"/>
      <c r="D2446"/>
      <c r="E2446" s="205"/>
      <c r="F2446"/>
      <c r="G2446"/>
      <c r="H2446"/>
      <c r="I2446"/>
      <c r="J2446"/>
      <c r="K2446"/>
      <c r="L2446"/>
      <c r="M2446"/>
      <c r="N2446"/>
      <c r="O2446"/>
      <c r="P2446"/>
    </row>
    <row r="2447" spans="1:16" x14ac:dyDescent="0.2">
      <c r="A2447" s="202" t="s">
        <v>259</v>
      </c>
      <c r="B2447" s="202"/>
      <c r="C2447" s="202"/>
      <c r="D2447" s="202"/>
      <c r="E2447" s="205"/>
      <c r="F2447"/>
      <c r="G2447"/>
      <c r="H2447"/>
      <c r="I2447"/>
      <c r="J2447"/>
      <c r="K2447"/>
      <c r="L2447"/>
      <c r="M2447"/>
      <c r="N2447"/>
      <c r="O2447"/>
      <c r="P2447"/>
    </row>
    <row r="2448" spans="1:16" x14ac:dyDescent="0.2">
      <c r="A2448"/>
      <c r="B2448"/>
      <c r="C2448"/>
      <c r="D2448"/>
      <c r="E2448" s="205"/>
      <c r="F2448"/>
      <c r="G2448"/>
      <c r="H2448"/>
      <c r="I2448"/>
      <c r="J2448"/>
      <c r="K2448"/>
      <c r="L2448"/>
      <c r="M2448"/>
      <c r="N2448"/>
      <c r="O2448"/>
      <c r="P2448"/>
    </row>
    <row r="2449" spans="1:16" x14ac:dyDescent="0.2">
      <c r="A2449"/>
      <c r="B2449"/>
      <c r="C2449"/>
      <c r="D2449"/>
      <c r="E2449" s="205"/>
      <c r="F2449"/>
      <c r="G2449"/>
      <c r="H2449"/>
      <c r="I2449"/>
      <c r="J2449"/>
      <c r="K2449"/>
      <c r="L2449"/>
      <c r="M2449"/>
      <c r="N2449"/>
      <c r="O2449"/>
      <c r="P2449"/>
    </row>
    <row r="2450" spans="1:16" x14ac:dyDescent="0.2">
      <c r="A2450"/>
      <c r="B2450"/>
      <c r="C2450"/>
      <c r="D2450"/>
      <c r="E2450" s="205"/>
      <c r="F2450"/>
      <c r="G2450"/>
      <c r="H2450"/>
      <c r="I2450"/>
      <c r="J2450"/>
      <c r="K2450"/>
      <c r="L2450"/>
      <c r="M2450"/>
      <c r="N2450"/>
      <c r="O2450"/>
      <c r="P2450"/>
    </row>
    <row r="2451" spans="1:16" x14ac:dyDescent="0.2">
      <c r="A2451"/>
      <c r="B2451"/>
      <c r="C2451"/>
      <c r="D2451"/>
      <c r="E2451" s="205"/>
      <c r="F2451"/>
      <c r="G2451"/>
      <c r="H2451"/>
      <c r="I2451"/>
      <c r="J2451"/>
      <c r="K2451"/>
      <c r="L2451"/>
      <c r="M2451"/>
      <c r="N2451"/>
      <c r="O2451"/>
      <c r="P2451"/>
    </row>
    <row r="2452" spans="1:16" x14ac:dyDescent="0.2">
      <c r="A2452"/>
      <c r="B2452"/>
      <c r="C2452"/>
      <c r="D2452"/>
      <c r="E2452" s="205"/>
      <c r="F2452"/>
      <c r="G2452"/>
      <c r="H2452"/>
      <c r="I2452"/>
      <c r="J2452"/>
      <c r="K2452"/>
      <c r="L2452"/>
      <c r="M2452"/>
      <c r="N2452"/>
      <c r="O2452"/>
      <c r="P2452"/>
    </row>
    <row r="2453" spans="1:16" ht="15.75" x14ac:dyDescent="0.2">
      <c r="A2453" s="427" t="s">
        <v>180</v>
      </c>
      <c r="B2453" s="427"/>
      <c r="C2453" s="427"/>
      <c r="D2453" s="427"/>
      <c r="E2453" s="427"/>
      <c r="F2453" s="427"/>
      <c r="G2453" s="427"/>
      <c r="H2453" s="427"/>
      <c r="I2453" s="427"/>
      <c r="J2453" s="427"/>
      <c r="K2453" s="427"/>
      <c r="L2453" s="427"/>
      <c r="M2453" s="427"/>
      <c r="N2453" s="427"/>
      <c r="O2453" s="427"/>
      <c r="P2453" s="427"/>
    </row>
    <row r="2454" spans="1:16" ht="15.75" x14ac:dyDescent="0.2">
      <c r="A2454" s="427" t="s">
        <v>1</v>
      </c>
      <c r="B2454" s="427"/>
      <c r="C2454" s="427"/>
      <c r="D2454" s="427"/>
      <c r="E2454" s="427"/>
      <c r="F2454" s="427"/>
      <c r="G2454" s="427"/>
      <c r="H2454" s="427"/>
      <c r="I2454" s="427"/>
      <c r="J2454" s="427"/>
      <c r="K2454" s="427"/>
      <c r="L2454" s="427"/>
      <c r="M2454" s="427"/>
      <c r="N2454" s="427"/>
      <c r="O2454" s="427"/>
      <c r="P2454" s="427"/>
    </row>
    <row r="2455" spans="1:16" ht="15.75" x14ac:dyDescent="0.2">
      <c r="A2455" s="76"/>
      <c r="B2455" s="76"/>
      <c r="C2455" s="76"/>
      <c r="D2455" s="76"/>
      <c r="E2455" s="76"/>
      <c r="F2455" s="76"/>
      <c r="G2455" s="76"/>
      <c r="H2455" s="76"/>
      <c r="I2455" s="76"/>
      <c r="J2455" s="76"/>
      <c r="K2455" s="76"/>
      <c r="L2455" s="76"/>
      <c r="M2455" s="76"/>
      <c r="N2455" s="76"/>
      <c r="O2455" s="76"/>
      <c r="P2455" s="76"/>
    </row>
    <row r="2456" spans="1:16" ht="15.75" x14ac:dyDescent="0.2">
      <c r="A2456" s="455" t="s">
        <v>321</v>
      </c>
      <c r="B2456" s="455"/>
      <c r="C2456" s="455"/>
      <c r="D2456" s="455"/>
      <c r="E2456" s="455"/>
      <c r="F2456" s="455"/>
      <c r="G2456" s="455"/>
      <c r="H2456" s="455"/>
      <c r="I2456" s="455"/>
      <c r="J2456" s="455"/>
      <c r="K2456" s="455"/>
      <c r="L2456" s="455"/>
      <c r="M2456" s="455"/>
      <c r="N2456" s="455"/>
      <c r="O2456" s="455"/>
      <c r="P2456" s="455"/>
    </row>
    <row r="2457" spans="1:16" ht="16.5" thickBot="1" x14ac:dyDescent="0.25">
      <c r="A2457" s="77"/>
      <c r="B2457" s="77"/>
      <c r="C2457" s="77"/>
      <c r="D2457" s="77"/>
      <c r="E2457" s="116"/>
      <c r="F2457" s="77"/>
      <c r="G2457" s="77"/>
      <c r="H2457" s="77"/>
      <c r="I2457" s="77"/>
      <c r="J2457" s="77"/>
      <c r="K2457" s="77"/>
      <c r="L2457" s="77"/>
      <c r="M2457" s="77"/>
      <c r="N2457" s="77"/>
      <c r="O2457" s="77"/>
      <c r="P2457" s="77"/>
    </row>
    <row r="2458" spans="1:16" ht="16.5" thickBot="1" x14ac:dyDescent="0.25">
      <c r="A2458" s="78" t="s">
        <v>2</v>
      </c>
      <c r="B2458" s="449" t="s">
        <v>126</v>
      </c>
      <c r="C2458" s="450"/>
      <c r="D2458" s="79" t="s">
        <v>3</v>
      </c>
      <c r="E2458" s="449">
        <v>2019</v>
      </c>
      <c r="F2458" s="451"/>
      <c r="G2458" s="451"/>
      <c r="H2458" s="450"/>
      <c r="I2458" s="79" t="s">
        <v>4</v>
      </c>
      <c r="J2458" s="80" t="s">
        <v>226</v>
      </c>
      <c r="K2458" s="80"/>
      <c r="L2458" s="80"/>
      <c r="M2458" s="80" t="s">
        <v>5</v>
      </c>
      <c r="N2458" s="449" t="s">
        <v>184</v>
      </c>
      <c r="O2458" s="451"/>
      <c r="P2458" s="452"/>
    </row>
    <row r="2459" spans="1:16" ht="16.5" thickBot="1" x14ac:dyDescent="0.25">
      <c r="A2459" s="77"/>
      <c r="B2459" s="77"/>
      <c r="C2459" s="77"/>
      <c r="D2459" s="77"/>
      <c r="E2459" s="116"/>
      <c r="F2459" s="77"/>
      <c r="G2459" s="77"/>
      <c r="H2459" s="77"/>
      <c r="I2459" s="77"/>
      <c r="J2459" s="77"/>
      <c r="K2459" s="77"/>
      <c r="L2459" s="77"/>
      <c r="M2459" s="77"/>
      <c r="N2459" s="77"/>
      <c r="O2459" s="77"/>
      <c r="P2459" s="77"/>
    </row>
    <row r="2460" spans="1:16" ht="16.5" thickBot="1" x14ac:dyDescent="0.25">
      <c r="A2460" s="78" t="s">
        <v>6</v>
      </c>
      <c r="B2460" s="512" t="s">
        <v>185</v>
      </c>
      <c r="C2460" s="513"/>
      <c r="D2460" s="79" t="s">
        <v>7</v>
      </c>
      <c r="E2460" s="449" t="s">
        <v>186</v>
      </c>
      <c r="F2460" s="451"/>
      <c r="G2460" s="451"/>
      <c r="H2460" s="450"/>
      <c r="I2460" s="79" t="s">
        <v>8</v>
      </c>
      <c r="J2460" s="80">
        <v>16</v>
      </c>
      <c r="K2460" s="80"/>
      <c r="L2460" s="80"/>
      <c r="M2460" s="80" t="s">
        <v>9</v>
      </c>
      <c r="N2460" s="80"/>
      <c r="O2460" s="196"/>
      <c r="P2460" s="197">
        <v>50</v>
      </c>
    </row>
    <row r="2461" spans="1:16" ht="16.5" thickBot="1" x14ac:dyDescent="0.25">
      <c r="A2461" s="77"/>
      <c r="B2461" s="77"/>
      <c r="C2461" s="77"/>
      <c r="D2461" s="77"/>
      <c r="E2461" s="116"/>
      <c r="F2461" s="77"/>
      <c r="G2461" s="77"/>
      <c r="H2461" s="77"/>
      <c r="I2461" s="77"/>
      <c r="J2461" s="77"/>
      <c r="K2461" s="77"/>
      <c r="L2461" s="77"/>
      <c r="M2461" s="77"/>
      <c r="N2461" s="77"/>
      <c r="O2461" s="77"/>
      <c r="P2461" s="77"/>
    </row>
    <row r="2462" spans="1:16" ht="16.5" thickBot="1" x14ac:dyDescent="0.25">
      <c r="A2462" s="453" t="s">
        <v>10</v>
      </c>
      <c r="B2462" s="454"/>
      <c r="C2462" s="449" t="s">
        <v>181</v>
      </c>
      <c r="D2462" s="451"/>
      <c r="E2462" s="451"/>
      <c r="F2462" s="451"/>
      <c r="G2462" s="451"/>
      <c r="H2462" s="451"/>
      <c r="I2462" s="451"/>
      <c r="J2462" s="451"/>
      <c r="K2462" s="451"/>
      <c r="L2462" s="451"/>
      <c r="M2462" s="451"/>
      <c r="N2462" s="451"/>
      <c r="O2462" s="451"/>
      <c r="P2462" s="452"/>
    </row>
    <row r="2463" spans="1:16" ht="16.5" thickBot="1" x14ac:dyDescent="0.25">
      <c r="A2463" s="77"/>
      <c r="B2463" s="77"/>
      <c r="C2463" s="77"/>
      <c r="D2463" s="77"/>
      <c r="E2463" s="116"/>
      <c r="F2463" s="77"/>
      <c r="G2463" s="77"/>
      <c r="H2463" s="77"/>
      <c r="I2463" s="77"/>
      <c r="J2463" s="77"/>
      <c r="K2463" s="77"/>
      <c r="L2463" s="77"/>
      <c r="M2463" s="77"/>
      <c r="N2463" s="77"/>
      <c r="O2463" s="77"/>
      <c r="P2463" s="77"/>
    </row>
    <row r="2464" spans="1:16" ht="16.5" thickBot="1" x14ac:dyDescent="0.25">
      <c r="A2464" s="453" t="s">
        <v>11</v>
      </c>
      <c r="B2464" s="454"/>
      <c r="C2464" s="449" t="s">
        <v>234</v>
      </c>
      <c r="D2464" s="451"/>
      <c r="E2464" s="451"/>
      <c r="F2464" s="451"/>
      <c r="G2464" s="451"/>
      <c r="H2464" s="451"/>
      <c r="I2464" s="451"/>
      <c r="J2464" s="451"/>
      <c r="K2464" s="451"/>
      <c r="L2464" s="451"/>
      <c r="M2464" s="451"/>
      <c r="N2464" s="451"/>
      <c r="O2464" s="451"/>
      <c r="P2464" s="452"/>
    </row>
    <row r="2465" spans="1:16" ht="16.5" thickBot="1" x14ac:dyDescent="0.25">
      <c r="A2465" s="81"/>
      <c r="B2465" s="81"/>
      <c r="C2465" s="81"/>
      <c r="D2465" s="81"/>
      <c r="E2465" s="115"/>
      <c r="F2465" s="81"/>
      <c r="G2465" s="81"/>
      <c r="H2465" s="81"/>
      <c r="I2465" s="81"/>
      <c r="J2465" s="81"/>
      <c r="K2465" s="81"/>
      <c r="L2465" s="81"/>
      <c r="M2465" s="81"/>
      <c r="N2465" s="81"/>
      <c r="O2465" s="81"/>
      <c r="P2465" s="81"/>
    </row>
    <row r="2466" spans="1:16" ht="48" thickBot="1" x14ac:dyDescent="0.25">
      <c r="A2466" s="385" t="s">
        <v>12</v>
      </c>
      <c r="B2466" s="387" t="s">
        <v>13</v>
      </c>
      <c r="C2466" s="388"/>
      <c r="D2466" s="389" t="s">
        <v>255</v>
      </c>
      <c r="E2466" s="376" t="s">
        <v>15</v>
      </c>
      <c r="F2466" s="377"/>
      <c r="G2466" s="377"/>
      <c r="H2466" s="377"/>
      <c r="I2466" s="378"/>
      <c r="J2466" s="389" t="s">
        <v>16</v>
      </c>
      <c r="K2466" s="389" t="s">
        <v>17</v>
      </c>
      <c r="L2466" s="376" t="s">
        <v>18</v>
      </c>
      <c r="M2466" s="377"/>
      <c r="N2466" s="378"/>
      <c r="O2466" s="379" t="s">
        <v>115</v>
      </c>
      <c r="P2466" s="380"/>
    </row>
    <row r="2467" spans="1:16" ht="32.25" thickBot="1" x14ac:dyDescent="0.25">
      <c r="A2467" s="386"/>
      <c r="B2467" s="82" t="s">
        <v>19</v>
      </c>
      <c r="C2467" s="83" t="s">
        <v>20</v>
      </c>
      <c r="D2467" s="390"/>
      <c r="E2467" s="84" t="s">
        <v>21</v>
      </c>
      <c r="F2467" s="84" t="s">
        <v>22</v>
      </c>
      <c r="G2467" s="85" t="s">
        <v>23</v>
      </c>
      <c r="H2467" s="119" t="s">
        <v>24</v>
      </c>
      <c r="I2467" s="86" t="s">
        <v>25</v>
      </c>
      <c r="J2467" s="390"/>
      <c r="K2467" s="390"/>
      <c r="L2467" s="194" t="s">
        <v>258</v>
      </c>
      <c r="M2467" s="85" t="s">
        <v>256</v>
      </c>
      <c r="N2467" s="83" t="s">
        <v>257</v>
      </c>
      <c r="O2467" s="381"/>
      <c r="P2467" s="382"/>
    </row>
    <row r="2468" spans="1:16" ht="15.75" x14ac:dyDescent="0.2">
      <c r="A2468" s="165">
        <v>45806</v>
      </c>
      <c r="B2468" s="172"/>
      <c r="C2468" s="172">
        <v>257981</v>
      </c>
      <c r="D2468" s="160"/>
      <c r="E2468" s="100"/>
      <c r="F2468" s="96"/>
      <c r="G2468" s="166"/>
      <c r="H2468" s="169"/>
      <c r="I2468" s="175"/>
      <c r="J2468" s="162"/>
      <c r="K2468" s="99"/>
      <c r="L2468" s="191"/>
      <c r="M2468" s="94"/>
      <c r="N2468" s="100"/>
      <c r="O2468" s="428"/>
      <c r="P2468" s="429"/>
    </row>
    <row r="2469" spans="1:16" ht="15.75" x14ac:dyDescent="0.2">
      <c r="A2469" s="165">
        <v>45821</v>
      </c>
      <c r="B2469" s="172">
        <v>257981</v>
      </c>
      <c r="C2469" s="172">
        <v>258322</v>
      </c>
      <c r="D2469" s="160">
        <f>+C2469-B2469</f>
        <v>341</v>
      </c>
      <c r="E2469" s="100" t="s">
        <v>599</v>
      </c>
      <c r="F2469" s="120" t="s">
        <v>585</v>
      </c>
      <c r="G2469" s="166">
        <v>25.104600000000001</v>
      </c>
      <c r="H2469" s="169">
        <v>23.9</v>
      </c>
      <c r="I2469" s="175">
        <f>G2469*H2469</f>
        <v>599.99994000000004</v>
      </c>
      <c r="J2469" s="162">
        <f>D2469/G2469</f>
        <v>13.583168024983468</v>
      </c>
      <c r="K2469" s="99">
        <v>45821</v>
      </c>
      <c r="L2469" s="191" t="s">
        <v>262</v>
      </c>
      <c r="M2469" s="94" t="s">
        <v>392</v>
      </c>
      <c r="N2469" s="100" t="s">
        <v>395</v>
      </c>
      <c r="O2469" s="428" t="s">
        <v>581</v>
      </c>
      <c r="P2469" s="429"/>
    </row>
    <row r="2470" spans="1:16" ht="15.75" x14ac:dyDescent="0.2">
      <c r="A2470" s="165"/>
      <c r="B2470" s="172"/>
      <c r="C2470" s="172"/>
      <c r="D2470" s="160">
        <f>+C2470-B2470</f>
        <v>0</v>
      </c>
      <c r="E2470" s="100"/>
      <c r="F2470" s="96"/>
      <c r="G2470" s="166"/>
      <c r="H2470" s="169"/>
      <c r="I2470" s="175">
        <f>G2470*H2470</f>
        <v>0</v>
      </c>
      <c r="J2470" s="162" t="e">
        <f>D2470/G2470</f>
        <v>#DIV/0!</v>
      </c>
      <c r="K2470" s="99"/>
      <c r="L2470" s="191"/>
      <c r="M2470" s="94"/>
      <c r="N2470" s="100"/>
      <c r="O2470" s="428"/>
      <c r="P2470" s="429"/>
    </row>
    <row r="2471" spans="1:16" ht="15.75" x14ac:dyDescent="0.2">
      <c r="A2471" s="165"/>
      <c r="B2471" s="172"/>
      <c r="C2471" s="172"/>
      <c r="D2471" s="160">
        <f>+C2471-B2471</f>
        <v>0</v>
      </c>
      <c r="E2471" s="100"/>
      <c r="F2471" s="96"/>
      <c r="G2471" s="166"/>
      <c r="H2471" s="169"/>
      <c r="I2471" s="175">
        <f>G2471*H2471</f>
        <v>0</v>
      </c>
      <c r="J2471" s="162" t="e">
        <f>D2471/G2471</f>
        <v>#DIV/0!</v>
      </c>
      <c r="K2471" s="99"/>
      <c r="L2471" s="191"/>
      <c r="M2471" s="94"/>
      <c r="N2471" s="100"/>
      <c r="O2471" s="428"/>
      <c r="P2471" s="429"/>
    </row>
    <row r="2472" spans="1:16" ht="15.75" x14ac:dyDescent="0.2">
      <c r="A2472" s="165"/>
      <c r="B2472" s="166"/>
      <c r="C2472" s="166"/>
      <c r="D2472" s="160">
        <f>+C2472-B2472</f>
        <v>0</v>
      </c>
      <c r="E2472" s="100"/>
      <c r="F2472" s="96"/>
      <c r="G2472" s="166"/>
      <c r="H2472" s="169"/>
      <c r="I2472" s="175"/>
      <c r="J2472" s="162"/>
      <c r="K2472" s="99"/>
      <c r="L2472" s="191"/>
      <c r="M2472" s="94"/>
      <c r="N2472" s="100"/>
      <c r="O2472" s="383"/>
      <c r="P2472" s="384"/>
    </row>
    <row r="2473" spans="1:16" ht="16.5" thickBot="1" x14ac:dyDescent="0.25">
      <c r="A2473" s="93"/>
      <c r="B2473" s="132"/>
      <c r="C2473" s="132"/>
      <c r="D2473" s="160">
        <f>+C2473-B2473</f>
        <v>0</v>
      </c>
      <c r="E2473" s="100"/>
      <c r="F2473" s="96"/>
      <c r="G2473" s="96"/>
      <c r="H2473" s="97"/>
      <c r="I2473" s="91"/>
      <c r="J2473" s="98"/>
      <c r="K2473" s="92"/>
      <c r="L2473" s="192"/>
      <c r="M2473" s="184"/>
      <c r="N2473" s="101"/>
      <c r="O2473" s="200"/>
      <c r="P2473" s="201"/>
    </row>
    <row r="2474" spans="1:16" ht="16.5" thickBot="1" x14ac:dyDescent="0.25">
      <c r="A2474" s="376" t="s">
        <v>28</v>
      </c>
      <c r="B2474" s="104"/>
      <c r="C2474" s="105"/>
      <c r="D2474" s="106">
        <f>SUM(D2468:D2473)</f>
        <v>341</v>
      </c>
      <c r="E2474" s="111"/>
      <c r="F2474" s="107"/>
      <c r="G2474" s="118">
        <f>SUM(G2468:G2473)</f>
        <v>25.104600000000001</v>
      </c>
      <c r="H2474" s="105"/>
      <c r="I2474" s="118">
        <f>SUM(I2468:I2473)</f>
        <v>599.99994000000004</v>
      </c>
      <c r="J2474" s="109">
        <f>D2474/G2474</f>
        <v>13.583168024983468</v>
      </c>
      <c r="K2474" s="110"/>
      <c r="L2474" s="193"/>
      <c r="M2474" s="111"/>
      <c r="N2474" s="112"/>
      <c r="O2474" s="374"/>
      <c r="P2474" s="375"/>
    </row>
    <row r="2475" spans="1:16" ht="15.75" x14ac:dyDescent="0.2">
      <c r="A2475" s="76"/>
      <c r="B2475" s="113"/>
      <c r="C2475" s="113"/>
      <c r="D2475" s="113"/>
      <c r="E2475" s="76"/>
      <c r="F2475" s="113"/>
      <c r="G2475" s="113"/>
      <c r="H2475" s="113"/>
      <c r="I2475" s="76"/>
      <c r="J2475" s="76"/>
      <c r="K2475" s="76"/>
      <c r="L2475" s="76"/>
      <c r="M2475" s="76"/>
      <c r="N2475" s="76"/>
      <c r="O2475" s="113"/>
      <c r="P2475" s="114"/>
    </row>
    <row r="2476" spans="1:16" ht="15.75" x14ac:dyDescent="0.2">
      <c r="A2476" s="76"/>
      <c r="B2476" s="113"/>
      <c r="C2476" s="113"/>
      <c r="D2476" s="113"/>
      <c r="E2476" s="76"/>
      <c r="F2476" s="113"/>
      <c r="G2476" s="113"/>
      <c r="H2476" s="113"/>
      <c r="I2476" s="76"/>
      <c r="J2476" s="76"/>
      <c r="K2476" s="76"/>
      <c r="L2476" s="76"/>
      <c r="M2476" s="76"/>
      <c r="N2476" s="76"/>
      <c r="O2476" s="113"/>
      <c r="P2476" s="114"/>
    </row>
    <row r="2477" spans="1:16" ht="15.75" x14ac:dyDescent="0.2">
      <c r="A2477" s="76"/>
      <c r="B2477" s="113"/>
      <c r="C2477" s="113"/>
      <c r="D2477" s="113"/>
      <c r="E2477" s="76"/>
      <c r="F2477" s="113"/>
      <c r="G2477" s="113"/>
      <c r="H2477" s="113"/>
      <c r="I2477" s="76"/>
      <c r="J2477" s="76"/>
      <c r="K2477" s="76"/>
      <c r="L2477" s="76"/>
      <c r="M2477" s="1"/>
      <c r="N2477" s="1"/>
      <c r="O2477" s="3"/>
      <c r="P2477" s="114"/>
    </row>
    <row r="2478" spans="1:16" ht="15.75" x14ac:dyDescent="0.2">
      <c r="A2478" s="115"/>
      <c r="B2478" s="432" t="s">
        <v>29</v>
      </c>
      <c r="C2478" s="432"/>
      <c r="D2478" s="432"/>
      <c r="E2478" s="116"/>
      <c r="F2478" s="116"/>
      <c r="G2478" s="116"/>
      <c r="H2478" s="115"/>
      <c r="I2478" s="116" t="s">
        <v>30</v>
      </c>
      <c r="J2478" s="115"/>
      <c r="K2478" s="116"/>
      <c r="L2478" s="116"/>
      <c r="M2478" s="116"/>
      <c r="N2478" s="116" t="s">
        <v>31</v>
      </c>
      <c r="O2478" s="116"/>
      <c r="P2478" s="117"/>
    </row>
    <row r="2479" spans="1:16" ht="15.75" x14ac:dyDescent="0.2">
      <c r="A2479" s="116"/>
      <c r="B2479" s="427" t="s">
        <v>225</v>
      </c>
      <c r="C2479" s="427"/>
      <c r="D2479" s="427"/>
      <c r="E2479" s="76"/>
      <c r="F2479" s="76"/>
      <c r="G2479" s="76"/>
      <c r="H2479" s="115"/>
      <c r="I2479" s="76" t="s">
        <v>278</v>
      </c>
      <c r="J2479" s="115"/>
      <c r="K2479" s="76"/>
      <c r="L2479" s="76"/>
      <c r="M2479" s="76"/>
      <c r="N2479" s="76" t="s">
        <v>220</v>
      </c>
      <c r="O2479" s="76"/>
      <c r="P2479" s="117"/>
    </row>
    <row r="2480" spans="1:16" ht="15.75" x14ac:dyDescent="0.2">
      <c r="A2480" s="427" t="s">
        <v>223</v>
      </c>
      <c r="B2480" s="427"/>
      <c r="C2480" s="427"/>
      <c r="D2480" s="427"/>
      <c r="E2480" s="427"/>
      <c r="F2480" s="76"/>
      <c r="G2480" s="76"/>
      <c r="H2480" s="115"/>
      <c r="I2480" s="76" t="s">
        <v>240</v>
      </c>
      <c r="J2480" s="115"/>
      <c r="K2480" s="76"/>
      <c r="L2480" s="76"/>
      <c r="M2480" s="76"/>
      <c r="N2480" s="76" t="s">
        <v>124</v>
      </c>
      <c r="O2480" s="76"/>
      <c r="P2480" s="117"/>
    </row>
    <row r="2481" spans="1:16" x14ac:dyDescent="0.2">
      <c r="A2481"/>
      <c r="B2481"/>
      <c r="C2481"/>
      <c r="D2481"/>
      <c r="E2481" s="205"/>
      <c r="F2481"/>
      <c r="G2481"/>
      <c r="H2481"/>
      <c r="I2481"/>
      <c r="J2481"/>
      <c r="K2481"/>
      <c r="L2481"/>
      <c r="M2481"/>
      <c r="N2481"/>
      <c r="O2481"/>
      <c r="P2481"/>
    </row>
    <row r="2482" spans="1:16" x14ac:dyDescent="0.2">
      <c r="A2482" s="202" t="s">
        <v>259</v>
      </c>
      <c r="B2482" s="202"/>
      <c r="C2482" s="202"/>
      <c r="D2482" s="202"/>
      <c r="E2482" s="205"/>
      <c r="F2482"/>
      <c r="G2482"/>
      <c r="H2482"/>
      <c r="I2482"/>
      <c r="J2482"/>
      <c r="K2482"/>
      <c r="L2482"/>
      <c r="M2482"/>
      <c r="N2482"/>
      <c r="O2482"/>
      <c r="P2482"/>
    </row>
    <row r="2483" spans="1:16" x14ac:dyDescent="0.2">
      <c r="A2483"/>
      <c r="B2483"/>
      <c r="C2483"/>
      <c r="D2483"/>
      <c r="E2483" s="205"/>
      <c r="F2483"/>
      <c r="G2483"/>
      <c r="H2483"/>
      <c r="I2483"/>
      <c r="J2483"/>
      <c r="K2483"/>
      <c r="L2483"/>
      <c r="M2483"/>
      <c r="N2483"/>
      <c r="O2483"/>
      <c r="P2483"/>
    </row>
    <row r="2484" spans="1:16" x14ac:dyDescent="0.2">
      <c r="A2484"/>
      <c r="B2484"/>
      <c r="C2484"/>
      <c r="D2484"/>
      <c r="E2484" s="205"/>
      <c r="F2484"/>
      <c r="G2484"/>
      <c r="H2484"/>
      <c r="I2484"/>
      <c r="J2484"/>
      <c r="K2484"/>
      <c r="L2484"/>
      <c r="M2484"/>
      <c r="N2484"/>
      <c r="O2484"/>
      <c r="P2484"/>
    </row>
    <row r="2485" spans="1:16" x14ac:dyDescent="0.2">
      <c r="A2485"/>
      <c r="B2485"/>
      <c r="C2485"/>
      <c r="D2485"/>
      <c r="E2485" s="205"/>
      <c r="F2485"/>
      <c r="G2485"/>
      <c r="H2485"/>
      <c r="I2485"/>
      <c r="J2485"/>
      <c r="K2485"/>
      <c r="L2485"/>
      <c r="M2485"/>
      <c r="N2485"/>
      <c r="O2485"/>
      <c r="P2485"/>
    </row>
    <row r="2486" spans="1:16" x14ac:dyDescent="0.2">
      <c r="A2486"/>
      <c r="B2486"/>
      <c r="C2486"/>
      <c r="D2486"/>
      <c r="E2486" s="205"/>
      <c r="F2486"/>
      <c r="G2486"/>
      <c r="H2486"/>
      <c r="I2486"/>
      <c r="J2486"/>
      <c r="K2486"/>
      <c r="L2486"/>
      <c r="M2486"/>
      <c r="N2486"/>
      <c r="O2486"/>
      <c r="P2486"/>
    </row>
    <row r="2487" spans="1:16" x14ac:dyDescent="0.2">
      <c r="A2487"/>
      <c r="B2487"/>
      <c r="C2487"/>
      <c r="D2487"/>
      <c r="E2487" s="205"/>
      <c r="F2487"/>
      <c r="G2487"/>
      <c r="H2487"/>
      <c r="I2487"/>
      <c r="J2487"/>
      <c r="K2487"/>
      <c r="L2487"/>
      <c r="M2487"/>
      <c r="N2487"/>
      <c r="O2487"/>
      <c r="P2487"/>
    </row>
    <row r="2488" spans="1:16" ht="15.75" x14ac:dyDescent="0.2">
      <c r="A2488" s="427" t="s">
        <v>180</v>
      </c>
      <c r="B2488" s="427"/>
      <c r="C2488" s="427"/>
      <c r="D2488" s="427"/>
      <c r="E2488" s="427"/>
      <c r="F2488" s="427"/>
      <c r="G2488" s="427"/>
      <c r="H2488" s="427"/>
      <c r="I2488" s="427"/>
      <c r="J2488" s="427"/>
      <c r="K2488" s="427"/>
      <c r="L2488" s="427"/>
      <c r="M2488" s="427"/>
      <c r="N2488" s="427"/>
      <c r="O2488" s="427"/>
      <c r="P2488" s="427"/>
    </row>
    <row r="2489" spans="1:16" ht="15.75" x14ac:dyDescent="0.2">
      <c r="A2489" s="427" t="s">
        <v>1</v>
      </c>
      <c r="B2489" s="427"/>
      <c r="C2489" s="427"/>
      <c r="D2489" s="427"/>
      <c r="E2489" s="427"/>
      <c r="F2489" s="427"/>
      <c r="G2489" s="427"/>
      <c r="H2489" s="427"/>
      <c r="I2489" s="427"/>
      <c r="J2489" s="427"/>
      <c r="K2489" s="427"/>
      <c r="L2489" s="427"/>
      <c r="M2489" s="427"/>
      <c r="N2489" s="427"/>
      <c r="O2489" s="427"/>
      <c r="P2489" s="427"/>
    </row>
    <row r="2490" spans="1:16" ht="15.75" x14ac:dyDescent="0.2">
      <c r="A2490" s="76"/>
      <c r="B2490" s="76"/>
      <c r="C2490" s="76"/>
      <c r="D2490" s="76"/>
      <c r="E2490" s="76"/>
      <c r="F2490" s="76"/>
      <c r="G2490" s="76"/>
      <c r="H2490" s="76"/>
      <c r="I2490" s="76"/>
      <c r="J2490" s="76"/>
      <c r="K2490" s="76"/>
      <c r="L2490" s="76"/>
      <c r="M2490" s="76"/>
      <c r="N2490" s="76"/>
      <c r="O2490" s="76"/>
      <c r="P2490" s="76"/>
    </row>
    <row r="2491" spans="1:16" ht="15.75" x14ac:dyDescent="0.2">
      <c r="A2491" s="455" t="s">
        <v>321</v>
      </c>
      <c r="B2491" s="455"/>
      <c r="C2491" s="455"/>
      <c r="D2491" s="455"/>
      <c r="E2491" s="455"/>
      <c r="F2491" s="455"/>
      <c r="G2491" s="455"/>
      <c r="H2491" s="455"/>
      <c r="I2491" s="455"/>
      <c r="J2491" s="455"/>
      <c r="K2491" s="455"/>
      <c r="L2491" s="455"/>
      <c r="M2491" s="455"/>
      <c r="N2491" s="455"/>
      <c r="O2491" s="455"/>
      <c r="P2491" s="455"/>
    </row>
    <row r="2492" spans="1:16" ht="16.5" thickBot="1" x14ac:dyDescent="0.25">
      <c r="A2492" s="77"/>
      <c r="B2492" s="77"/>
      <c r="C2492" s="77"/>
      <c r="D2492" s="77"/>
      <c r="E2492" s="116"/>
      <c r="F2492" s="77"/>
      <c r="G2492" s="77"/>
      <c r="H2492" s="77"/>
      <c r="I2492" s="77"/>
      <c r="J2492" s="77"/>
      <c r="K2492" s="77"/>
      <c r="L2492" s="77"/>
      <c r="M2492" s="77"/>
      <c r="N2492" s="77"/>
      <c r="O2492" s="77"/>
      <c r="P2492" s="77"/>
    </row>
    <row r="2493" spans="1:16" ht="16.5" thickBot="1" x14ac:dyDescent="0.25">
      <c r="A2493" s="78" t="s">
        <v>2</v>
      </c>
      <c r="B2493" s="449" t="s">
        <v>126</v>
      </c>
      <c r="C2493" s="450"/>
      <c r="D2493" s="79" t="s">
        <v>3</v>
      </c>
      <c r="E2493" s="449">
        <v>2019</v>
      </c>
      <c r="F2493" s="451"/>
      <c r="G2493" s="451"/>
      <c r="H2493" s="450"/>
      <c r="I2493" s="79" t="s">
        <v>4</v>
      </c>
      <c r="J2493" s="80" t="s">
        <v>226</v>
      </c>
      <c r="K2493" s="80"/>
      <c r="L2493" s="80"/>
      <c r="M2493" s="80" t="s">
        <v>5</v>
      </c>
      <c r="N2493" s="449" t="s">
        <v>184</v>
      </c>
      <c r="O2493" s="451"/>
      <c r="P2493" s="452"/>
    </row>
    <row r="2494" spans="1:16" ht="16.5" thickBot="1" x14ac:dyDescent="0.25">
      <c r="A2494" s="77"/>
      <c r="B2494" s="77"/>
      <c r="C2494" s="77"/>
      <c r="D2494" s="77"/>
      <c r="E2494" s="116"/>
      <c r="F2494" s="77"/>
      <c r="G2494" s="77"/>
      <c r="H2494" s="77"/>
      <c r="I2494" s="77"/>
      <c r="J2494" s="77"/>
      <c r="K2494" s="77"/>
      <c r="L2494" s="77"/>
      <c r="M2494" s="77"/>
      <c r="N2494" s="77"/>
      <c r="O2494" s="77"/>
      <c r="P2494" s="77"/>
    </row>
    <row r="2495" spans="1:16" ht="16.5" thickBot="1" x14ac:dyDescent="0.25">
      <c r="A2495" s="78" t="s">
        <v>6</v>
      </c>
      <c r="B2495" s="512" t="s">
        <v>185</v>
      </c>
      <c r="C2495" s="513"/>
      <c r="D2495" s="79" t="s">
        <v>7</v>
      </c>
      <c r="E2495" s="449" t="s">
        <v>186</v>
      </c>
      <c r="F2495" s="451"/>
      <c r="G2495" s="451"/>
      <c r="H2495" s="450"/>
      <c r="I2495" s="79" t="s">
        <v>8</v>
      </c>
      <c r="J2495" s="80">
        <v>16</v>
      </c>
      <c r="K2495" s="80"/>
      <c r="L2495" s="80"/>
      <c r="M2495" s="80" t="s">
        <v>9</v>
      </c>
      <c r="N2495" s="80"/>
      <c r="O2495" s="196"/>
      <c r="P2495" s="197">
        <v>50</v>
      </c>
    </row>
    <row r="2496" spans="1:16" ht="16.5" thickBot="1" x14ac:dyDescent="0.25">
      <c r="A2496" s="77"/>
      <c r="B2496" s="77"/>
      <c r="C2496" s="77"/>
      <c r="D2496" s="77"/>
      <c r="E2496" s="116"/>
      <c r="F2496" s="77"/>
      <c r="G2496" s="77"/>
      <c r="H2496" s="77"/>
      <c r="I2496" s="77"/>
      <c r="J2496" s="77"/>
      <c r="K2496" s="77"/>
      <c r="L2496" s="77"/>
      <c r="M2496" s="77"/>
      <c r="N2496" s="77"/>
      <c r="O2496" s="77"/>
      <c r="P2496" s="77"/>
    </row>
    <row r="2497" spans="1:16" ht="16.5" thickBot="1" x14ac:dyDescent="0.25">
      <c r="A2497" s="453" t="s">
        <v>10</v>
      </c>
      <c r="B2497" s="454"/>
      <c r="C2497" s="449" t="s">
        <v>181</v>
      </c>
      <c r="D2497" s="451"/>
      <c r="E2497" s="451"/>
      <c r="F2497" s="451"/>
      <c r="G2497" s="451"/>
      <c r="H2497" s="451"/>
      <c r="I2497" s="451"/>
      <c r="J2497" s="451"/>
      <c r="K2497" s="451"/>
      <c r="L2497" s="451"/>
      <c r="M2497" s="451"/>
      <c r="N2497" s="451"/>
      <c r="O2497" s="451"/>
      <c r="P2497" s="452"/>
    </row>
    <row r="2498" spans="1:16" ht="16.5" thickBot="1" x14ac:dyDescent="0.25">
      <c r="A2498" s="77"/>
      <c r="B2498" s="77"/>
      <c r="C2498" s="77"/>
      <c r="D2498" s="77"/>
      <c r="E2498" s="116"/>
      <c r="F2498" s="77"/>
      <c r="G2498" s="77"/>
      <c r="H2498" s="77"/>
      <c r="I2498" s="77"/>
      <c r="J2498" s="77"/>
      <c r="K2498" s="77"/>
      <c r="L2498" s="77"/>
      <c r="M2498" s="77"/>
      <c r="N2498" s="77"/>
      <c r="O2498" s="77"/>
      <c r="P2498" s="77"/>
    </row>
    <row r="2499" spans="1:16" ht="16.5" thickBot="1" x14ac:dyDescent="0.25">
      <c r="A2499" s="453" t="s">
        <v>11</v>
      </c>
      <c r="B2499" s="454"/>
      <c r="C2499" s="449" t="s">
        <v>234</v>
      </c>
      <c r="D2499" s="451"/>
      <c r="E2499" s="451"/>
      <c r="F2499" s="451"/>
      <c r="G2499" s="451"/>
      <c r="H2499" s="451"/>
      <c r="I2499" s="451"/>
      <c r="J2499" s="451"/>
      <c r="K2499" s="451"/>
      <c r="L2499" s="451"/>
      <c r="M2499" s="451"/>
      <c r="N2499" s="451"/>
      <c r="O2499" s="451"/>
      <c r="P2499" s="452"/>
    </row>
    <row r="2500" spans="1:16" ht="16.5" thickBot="1" x14ac:dyDescent="0.25">
      <c r="A2500" s="81"/>
      <c r="B2500" s="81"/>
      <c r="C2500" s="81"/>
      <c r="D2500" s="81"/>
      <c r="E2500" s="115"/>
      <c r="F2500" s="81"/>
      <c r="G2500" s="81"/>
      <c r="H2500" s="81"/>
      <c r="I2500" s="81"/>
      <c r="J2500" s="81"/>
      <c r="K2500" s="81"/>
      <c r="L2500" s="81"/>
      <c r="M2500" s="81"/>
      <c r="N2500" s="81"/>
      <c r="O2500" s="81"/>
      <c r="P2500" s="81"/>
    </row>
    <row r="2501" spans="1:16" ht="48" thickBot="1" x14ac:dyDescent="0.25">
      <c r="A2501" s="402" t="s">
        <v>12</v>
      </c>
      <c r="B2501" s="404" t="s">
        <v>13</v>
      </c>
      <c r="C2501" s="405"/>
      <c r="D2501" s="406" t="s">
        <v>255</v>
      </c>
      <c r="E2501" s="395" t="s">
        <v>15</v>
      </c>
      <c r="F2501" s="396"/>
      <c r="G2501" s="396"/>
      <c r="H2501" s="396"/>
      <c r="I2501" s="397"/>
      <c r="J2501" s="406" t="s">
        <v>16</v>
      </c>
      <c r="K2501" s="406" t="s">
        <v>17</v>
      </c>
      <c r="L2501" s="395" t="s">
        <v>18</v>
      </c>
      <c r="M2501" s="396"/>
      <c r="N2501" s="397"/>
      <c r="O2501" s="398" t="s">
        <v>115</v>
      </c>
      <c r="P2501" s="399"/>
    </row>
    <row r="2502" spans="1:16" ht="32.25" thickBot="1" x14ac:dyDescent="0.25">
      <c r="A2502" s="403"/>
      <c r="B2502" s="82" t="s">
        <v>19</v>
      </c>
      <c r="C2502" s="83" t="s">
        <v>20</v>
      </c>
      <c r="D2502" s="407"/>
      <c r="E2502" s="84" t="s">
        <v>21</v>
      </c>
      <c r="F2502" s="84" t="s">
        <v>22</v>
      </c>
      <c r="G2502" s="85" t="s">
        <v>23</v>
      </c>
      <c r="H2502" s="119" t="s">
        <v>24</v>
      </c>
      <c r="I2502" s="86" t="s">
        <v>25</v>
      </c>
      <c r="J2502" s="407"/>
      <c r="K2502" s="407"/>
      <c r="L2502" s="194" t="s">
        <v>258</v>
      </c>
      <c r="M2502" s="85" t="s">
        <v>256</v>
      </c>
      <c r="N2502" s="83" t="s">
        <v>257</v>
      </c>
      <c r="O2502" s="400"/>
      <c r="P2502" s="401"/>
    </row>
    <row r="2503" spans="1:16" ht="15.75" x14ac:dyDescent="0.2">
      <c r="A2503" s="165">
        <v>45821</v>
      </c>
      <c r="B2503" s="172"/>
      <c r="C2503" s="172">
        <v>258322</v>
      </c>
      <c r="D2503" s="160"/>
      <c r="E2503" s="100"/>
      <c r="F2503" s="120"/>
      <c r="G2503" s="166"/>
      <c r="H2503" s="169"/>
      <c r="I2503" s="175"/>
      <c r="J2503" s="162"/>
      <c r="K2503" s="99"/>
      <c r="L2503" s="191"/>
      <c r="M2503" s="94"/>
      <c r="N2503" s="100"/>
      <c r="O2503" s="428"/>
      <c r="P2503" s="429"/>
    </row>
    <row r="2504" spans="1:16" ht="15.75" x14ac:dyDescent="0.2">
      <c r="A2504" s="165">
        <v>45825</v>
      </c>
      <c r="B2504" s="172">
        <v>258322</v>
      </c>
      <c r="C2504" s="172">
        <v>258592</v>
      </c>
      <c r="D2504" s="160">
        <f>+C2504-B2504</f>
        <v>270</v>
      </c>
      <c r="E2504" s="100" t="s">
        <v>618</v>
      </c>
      <c r="F2504" s="120" t="s">
        <v>612</v>
      </c>
      <c r="G2504" s="166">
        <v>25.113800000000001</v>
      </c>
      <c r="H2504" s="169">
        <v>23.9</v>
      </c>
      <c r="I2504" s="175">
        <f>G2504*H2504</f>
        <v>600.21982000000003</v>
      </c>
      <c r="J2504" s="162">
        <f>D2504/G2504</f>
        <v>10.751061169556179</v>
      </c>
      <c r="K2504" s="99">
        <v>45825</v>
      </c>
      <c r="L2504" s="191" t="s">
        <v>262</v>
      </c>
      <c r="M2504" s="94" t="s">
        <v>392</v>
      </c>
      <c r="N2504" s="100" t="s">
        <v>395</v>
      </c>
      <c r="O2504" s="428" t="s">
        <v>247</v>
      </c>
      <c r="P2504" s="429"/>
    </row>
    <row r="2505" spans="1:16" ht="15.75" x14ac:dyDescent="0.2">
      <c r="A2505" s="165">
        <v>45827</v>
      </c>
      <c r="B2505" s="172">
        <v>258592</v>
      </c>
      <c r="C2505" s="172">
        <v>258859</v>
      </c>
      <c r="D2505" s="160">
        <f>+C2505-B2505</f>
        <v>267</v>
      </c>
      <c r="E2505" s="100" t="s">
        <v>619</v>
      </c>
      <c r="F2505" s="96" t="s">
        <v>615</v>
      </c>
      <c r="G2505" s="166">
        <v>12.5052</v>
      </c>
      <c r="H2505" s="169">
        <v>23.99</v>
      </c>
      <c r="I2505" s="175">
        <f>G2505*H2505</f>
        <v>299.99974800000001</v>
      </c>
      <c r="J2505" s="162">
        <f>D2505/G2505</f>
        <v>21.351117934939065</v>
      </c>
      <c r="K2505" s="99">
        <v>45827</v>
      </c>
      <c r="L2505" s="191" t="s">
        <v>262</v>
      </c>
      <c r="M2505" s="94" t="s">
        <v>392</v>
      </c>
      <c r="N2505" s="100" t="s">
        <v>395</v>
      </c>
      <c r="O2505" s="428" t="s">
        <v>247</v>
      </c>
      <c r="P2505" s="429"/>
    </row>
    <row r="2506" spans="1:16" ht="15.75" x14ac:dyDescent="0.2">
      <c r="A2506" s="165"/>
      <c r="B2506" s="172"/>
      <c r="C2506" s="172"/>
      <c r="D2506" s="160">
        <f>+C2506-B2506</f>
        <v>0</v>
      </c>
      <c r="E2506" s="100"/>
      <c r="F2506" s="96"/>
      <c r="G2506" s="166"/>
      <c r="H2506" s="169"/>
      <c r="I2506" s="175">
        <f>G2506*H2506</f>
        <v>0</v>
      </c>
      <c r="J2506" s="162" t="e">
        <f>D2506/G2506</f>
        <v>#DIV/0!</v>
      </c>
      <c r="K2506" s="99"/>
      <c r="L2506" s="191"/>
      <c r="M2506" s="94"/>
      <c r="N2506" s="100"/>
      <c r="O2506" s="428"/>
      <c r="P2506" s="429"/>
    </row>
    <row r="2507" spans="1:16" ht="15.75" x14ac:dyDescent="0.2">
      <c r="A2507" s="165"/>
      <c r="B2507" s="166"/>
      <c r="C2507" s="166"/>
      <c r="D2507" s="160">
        <f>+C2507-B2507</f>
        <v>0</v>
      </c>
      <c r="E2507" s="100"/>
      <c r="F2507" s="96"/>
      <c r="G2507" s="166"/>
      <c r="H2507" s="169"/>
      <c r="I2507" s="175"/>
      <c r="J2507" s="162"/>
      <c r="K2507" s="99"/>
      <c r="L2507" s="191"/>
      <c r="M2507" s="94"/>
      <c r="N2507" s="100"/>
      <c r="O2507" s="408"/>
      <c r="P2507" s="409"/>
    </row>
    <row r="2508" spans="1:16" ht="16.5" thickBot="1" x14ac:dyDescent="0.25">
      <c r="A2508" s="93"/>
      <c r="B2508" s="132"/>
      <c r="C2508" s="132"/>
      <c r="D2508" s="160">
        <f>+C2508-B2508</f>
        <v>0</v>
      </c>
      <c r="E2508" s="100"/>
      <c r="F2508" s="96"/>
      <c r="G2508" s="96"/>
      <c r="H2508" s="97"/>
      <c r="I2508" s="91"/>
      <c r="J2508" s="98"/>
      <c r="K2508" s="92"/>
      <c r="L2508" s="192"/>
      <c r="M2508" s="184"/>
      <c r="N2508" s="101"/>
      <c r="O2508" s="200"/>
      <c r="P2508" s="201"/>
    </row>
    <row r="2509" spans="1:16" ht="16.5" thickBot="1" x14ac:dyDescent="0.25">
      <c r="A2509" s="395" t="s">
        <v>28</v>
      </c>
      <c r="B2509" s="104"/>
      <c r="C2509" s="105"/>
      <c r="D2509" s="106">
        <f>SUM(D2503:D2508)</f>
        <v>537</v>
      </c>
      <c r="E2509" s="111"/>
      <c r="F2509" s="107"/>
      <c r="G2509" s="118">
        <f>SUM(G2503:G2508)</f>
        <v>37.619</v>
      </c>
      <c r="H2509" s="105"/>
      <c r="I2509" s="118">
        <f>SUM(I2503:I2508)</f>
        <v>900.21956799999998</v>
      </c>
      <c r="J2509" s="109">
        <f>D2509/G2509</f>
        <v>14.274701613546346</v>
      </c>
      <c r="K2509" s="110"/>
      <c r="L2509" s="193"/>
      <c r="M2509" s="111"/>
      <c r="N2509" s="112"/>
      <c r="O2509" s="393"/>
      <c r="P2509" s="394"/>
    </row>
    <row r="2510" spans="1:16" ht="15.75" x14ac:dyDescent="0.2">
      <c r="A2510" s="76"/>
      <c r="B2510" s="113"/>
      <c r="C2510" s="113"/>
      <c r="D2510" s="113"/>
      <c r="E2510" s="76"/>
      <c r="F2510" s="113"/>
      <c r="G2510" s="113"/>
      <c r="H2510" s="113"/>
      <c r="I2510" s="76"/>
      <c r="J2510" s="76"/>
      <c r="K2510" s="76"/>
      <c r="L2510" s="76"/>
      <c r="M2510" s="76"/>
      <c r="N2510" s="76"/>
      <c r="O2510" s="113"/>
      <c r="P2510" s="114"/>
    </row>
    <row r="2511" spans="1:16" ht="15.75" x14ac:dyDescent="0.2">
      <c r="A2511" s="76"/>
      <c r="B2511" s="113"/>
      <c r="C2511" s="113"/>
      <c r="D2511" s="113"/>
      <c r="E2511" s="76"/>
      <c r="F2511" s="113"/>
      <c r="G2511" s="113"/>
      <c r="H2511" s="113"/>
      <c r="I2511" s="76"/>
      <c r="J2511" s="76"/>
      <c r="K2511" s="76"/>
      <c r="L2511" s="76"/>
      <c r="M2511" s="76"/>
      <c r="N2511" s="76"/>
      <c r="O2511" s="113"/>
      <c r="P2511" s="114"/>
    </row>
    <row r="2512" spans="1:16" ht="15.75" x14ac:dyDescent="0.2">
      <c r="A2512" s="76"/>
      <c r="B2512" s="113"/>
      <c r="C2512" s="113"/>
      <c r="D2512" s="113"/>
      <c r="E2512" s="76"/>
      <c r="F2512" s="113"/>
      <c r="G2512" s="113"/>
      <c r="H2512" s="113"/>
      <c r="I2512" s="76"/>
      <c r="J2512" s="76"/>
      <c r="K2512" s="76"/>
      <c r="L2512" s="76"/>
      <c r="M2512" s="1"/>
      <c r="N2512" s="1"/>
      <c r="O2512" s="3"/>
      <c r="P2512" s="114"/>
    </row>
    <row r="2513" spans="1:16" ht="15.75" x14ac:dyDescent="0.2">
      <c r="A2513" s="115"/>
      <c r="B2513" s="432" t="s">
        <v>29</v>
      </c>
      <c r="C2513" s="432"/>
      <c r="D2513" s="432"/>
      <c r="E2513" s="116"/>
      <c r="F2513" s="116"/>
      <c r="G2513" s="116"/>
      <c r="H2513" s="115"/>
      <c r="I2513" s="116" t="s">
        <v>30</v>
      </c>
      <c r="J2513" s="115"/>
      <c r="K2513" s="116"/>
      <c r="L2513" s="116"/>
      <c r="M2513" s="116"/>
      <c r="N2513" s="116" t="s">
        <v>31</v>
      </c>
      <c r="O2513" s="116"/>
      <c r="P2513" s="117"/>
    </row>
    <row r="2514" spans="1:16" ht="15.75" x14ac:dyDescent="0.2">
      <c r="A2514" s="116"/>
      <c r="B2514" s="427" t="s">
        <v>225</v>
      </c>
      <c r="C2514" s="427"/>
      <c r="D2514" s="427"/>
      <c r="E2514" s="76"/>
      <c r="F2514" s="76"/>
      <c r="G2514" s="76"/>
      <c r="H2514" s="115"/>
      <c r="I2514" s="76" t="s">
        <v>278</v>
      </c>
      <c r="J2514" s="115"/>
      <c r="K2514" s="76"/>
      <c r="L2514" s="76"/>
      <c r="M2514" s="76"/>
      <c r="N2514" s="76" t="s">
        <v>220</v>
      </c>
      <c r="O2514" s="76"/>
      <c r="P2514" s="117"/>
    </row>
    <row r="2515" spans="1:16" ht="15.75" x14ac:dyDescent="0.2">
      <c r="A2515" s="427" t="s">
        <v>223</v>
      </c>
      <c r="B2515" s="427"/>
      <c r="C2515" s="427"/>
      <c r="D2515" s="427"/>
      <c r="E2515" s="427"/>
      <c r="F2515" s="76"/>
      <c r="G2515" s="76"/>
      <c r="H2515" s="115"/>
      <c r="I2515" s="76" t="s">
        <v>240</v>
      </c>
      <c r="J2515" s="115"/>
      <c r="K2515" s="76"/>
      <c r="L2515" s="76"/>
      <c r="M2515" s="76"/>
      <c r="N2515" s="76" t="s">
        <v>124</v>
      </c>
      <c r="O2515" s="76"/>
      <c r="P2515" s="117"/>
    </row>
    <row r="2516" spans="1:16" x14ac:dyDescent="0.2">
      <c r="A2516"/>
      <c r="B2516"/>
      <c r="C2516"/>
      <c r="D2516"/>
      <c r="E2516" s="205"/>
      <c r="F2516"/>
      <c r="G2516"/>
      <c r="H2516"/>
      <c r="I2516"/>
      <c r="J2516"/>
      <c r="K2516"/>
      <c r="L2516"/>
      <c r="M2516"/>
      <c r="N2516"/>
      <c r="O2516"/>
      <c r="P2516"/>
    </row>
    <row r="2517" spans="1:16" x14ac:dyDescent="0.2">
      <c r="A2517" s="202" t="s">
        <v>259</v>
      </c>
      <c r="B2517" s="202"/>
      <c r="C2517" s="202"/>
      <c r="D2517" s="202"/>
      <c r="E2517" s="205"/>
      <c r="F2517"/>
      <c r="G2517"/>
      <c r="H2517"/>
      <c r="I2517"/>
      <c r="J2517"/>
      <c r="K2517"/>
      <c r="L2517"/>
      <c r="M2517"/>
      <c r="N2517"/>
      <c r="O2517"/>
      <c r="P2517"/>
    </row>
    <row r="2518" spans="1:16" x14ac:dyDescent="0.2">
      <c r="A2518"/>
      <c r="B2518"/>
      <c r="C2518"/>
      <c r="D2518"/>
      <c r="E2518" s="205"/>
      <c r="F2518"/>
      <c r="G2518"/>
      <c r="H2518"/>
      <c r="I2518"/>
      <c r="J2518"/>
      <c r="K2518"/>
      <c r="L2518"/>
      <c r="M2518"/>
      <c r="N2518"/>
      <c r="O2518"/>
      <c r="P2518"/>
    </row>
    <row r="2519" spans="1:16" x14ac:dyDescent="0.2">
      <c r="A2519"/>
      <c r="B2519"/>
      <c r="C2519"/>
      <c r="D2519"/>
      <c r="E2519" s="205"/>
      <c r="F2519"/>
      <c r="G2519"/>
      <c r="H2519"/>
      <c r="I2519"/>
      <c r="J2519"/>
      <c r="K2519"/>
      <c r="L2519"/>
      <c r="M2519"/>
      <c r="N2519"/>
      <c r="O2519"/>
      <c r="P2519"/>
    </row>
    <row r="2520" spans="1:16" x14ac:dyDescent="0.2">
      <c r="A2520"/>
      <c r="B2520"/>
      <c r="C2520"/>
      <c r="D2520"/>
      <c r="E2520" s="205"/>
      <c r="F2520"/>
      <c r="G2520"/>
      <c r="H2520"/>
      <c r="I2520"/>
      <c r="J2520"/>
      <c r="K2520"/>
      <c r="L2520"/>
      <c r="M2520"/>
      <c r="N2520"/>
      <c r="O2520"/>
      <c r="P2520"/>
    </row>
    <row r="2521" spans="1:16" x14ac:dyDescent="0.2">
      <c r="A2521"/>
      <c r="B2521"/>
      <c r="C2521"/>
      <c r="D2521"/>
      <c r="E2521" s="205"/>
      <c r="F2521"/>
      <c r="G2521"/>
      <c r="H2521"/>
      <c r="I2521"/>
      <c r="J2521"/>
      <c r="K2521"/>
      <c r="L2521"/>
      <c r="M2521"/>
      <c r="N2521"/>
      <c r="O2521"/>
      <c r="P2521"/>
    </row>
    <row r="2522" spans="1:16" x14ac:dyDescent="0.2">
      <c r="A2522"/>
      <c r="B2522"/>
      <c r="C2522"/>
      <c r="D2522"/>
      <c r="E2522" s="205"/>
      <c r="F2522"/>
      <c r="G2522"/>
      <c r="H2522"/>
      <c r="I2522"/>
      <c r="J2522"/>
      <c r="K2522"/>
      <c r="L2522"/>
      <c r="M2522"/>
      <c r="N2522"/>
      <c r="O2522"/>
      <c r="P2522"/>
    </row>
    <row r="2523" spans="1:16" ht="15.75" x14ac:dyDescent="0.2">
      <c r="A2523" s="427" t="s">
        <v>180</v>
      </c>
      <c r="B2523" s="427"/>
      <c r="C2523" s="427"/>
      <c r="D2523" s="427"/>
      <c r="E2523" s="427"/>
      <c r="F2523" s="427"/>
      <c r="G2523" s="427"/>
      <c r="H2523" s="427"/>
      <c r="I2523" s="427"/>
      <c r="J2523" s="427"/>
      <c r="K2523" s="427"/>
      <c r="L2523" s="427"/>
      <c r="M2523" s="427"/>
      <c r="N2523" s="427"/>
      <c r="O2523" s="427"/>
      <c r="P2523" s="427"/>
    </row>
    <row r="2524" spans="1:16" ht="15.75" x14ac:dyDescent="0.2">
      <c r="A2524" s="427" t="s">
        <v>1</v>
      </c>
      <c r="B2524" s="427"/>
      <c r="C2524" s="427"/>
      <c r="D2524" s="427"/>
      <c r="E2524" s="427"/>
      <c r="F2524" s="427"/>
      <c r="G2524" s="427"/>
      <c r="H2524" s="427"/>
      <c r="I2524" s="427"/>
      <c r="J2524" s="427"/>
      <c r="K2524" s="427"/>
      <c r="L2524" s="427"/>
      <c r="M2524" s="427"/>
      <c r="N2524" s="427"/>
      <c r="O2524" s="427"/>
      <c r="P2524" s="427"/>
    </row>
    <row r="2525" spans="1:16" ht="15.75" x14ac:dyDescent="0.2">
      <c r="A2525" s="76"/>
      <c r="B2525" s="76"/>
      <c r="C2525" s="76"/>
      <c r="D2525" s="76"/>
      <c r="E2525" s="76"/>
      <c r="F2525" s="76"/>
      <c r="G2525" s="76"/>
      <c r="H2525" s="76"/>
      <c r="I2525" s="76"/>
      <c r="J2525" s="76"/>
      <c r="K2525" s="76"/>
      <c r="L2525" s="76"/>
      <c r="M2525" s="76"/>
      <c r="N2525" s="76"/>
      <c r="O2525" s="76"/>
      <c r="P2525" s="76"/>
    </row>
    <row r="2526" spans="1:16" ht="15.75" x14ac:dyDescent="0.2">
      <c r="A2526" s="455" t="s">
        <v>321</v>
      </c>
      <c r="B2526" s="455"/>
      <c r="C2526" s="455"/>
      <c r="D2526" s="455"/>
      <c r="E2526" s="455"/>
      <c r="F2526" s="455"/>
      <c r="G2526" s="455"/>
      <c r="H2526" s="455"/>
      <c r="I2526" s="455"/>
      <c r="J2526" s="455"/>
      <c r="K2526" s="455"/>
      <c r="L2526" s="455"/>
      <c r="M2526" s="455"/>
      <c r="N2526" s="455"/>
      <c r="O2526" s="455"/>
      <c r="P2526" s="455"/>
    </row>
    <row r="2527" spans="1:16" ht="16.5" thickBot="1" x14ac:dyDescent="0.25">
      <c r="A2527" s="77"/>
      <c r="B2527" s="77"/>
      <c r="C2527" s="77"/>
      <c r="D2527" s="77"/>
      <c r="E2527" s="116"/>
      <c r="F2527" s="77"/>
      <c r="G2527" s="77"/>
      <c r="H2527" s="77"/>
      <c r="I2527" s="77"/>
      <c r="J2527" s="77"/>
      <c r="K2527" s="77"/>
      <c r="L2527" s="77"/>
      <c r="M2527" s="77"/>
      <c r="N2527" s="77"/>
      <c r="O2527" s="77"/>
      <c r="P2527" s="77"/>
    </row>
    <row r="2528" spans="1:16" ht="16.5" thickBot="1" x14ac:dyDescent="0.25">
      <c r="A2528" s="78" t="s">
        <v>2</v>
      </c>
      <c r="B2528" s="449" t="s">
        <v>126</v>
      </c>
      <c r="C2528" s="450"/>
      <c r="D2528" s="79" t="s">
        <v>3</v>
      </c>
      <c r="E2528" s="449">
        <v>2019</v>
      </c>
      <c r="F2528" s="451"/>
      <c r="G2528" s="451"/>
      <c r="H2528" s="450"/>
      <c r="I2528" s="79" t="s">
        <v>4</v>
      </c>
      <c r="J2528" s="80" t="s">
        <v>226</v>
      </c>
      <c r="K2528" s="80"/>
      <c r="L2528" s="80"/>
      <c r="M2528" s="80" t="s">
        <v>5</v>
      </c>
      <c r="N2528" s="449" t="s">
        <v>184</v>
      </c>
      <c r="O2528" s="451"/>
      <c r="P2528" s="452"/>
    </row>
    <row r="2529" spans="1:16" ht="16.5" thickBot="1" x14ac:dyDescent="0.25">
      <c r="A2529" s="77"/>
      <c r="B2529" s="77"/>
      <c r="C2529" s="77"/>
      <c r="D2529" s="77"/>
      <c r="E2529" s="116"/>
      <c r="F2529" s="77"/>
      <c r="G2529" s="77"/>
      <c r="H2529" s="77"/>
      <c r="I2529" s="77"/>
      <c r="J2529" s="77"/>
      <c r="K2529" s="77"/>
      <c r="L2529" s="77"/>
      <c r="M2529" s="77"/>
      <c r="N2529" s="77"/>
      <c r="O2529" s="77"/>
      <c r="P2529" s="77"/>
    </row>
    <row r="2530" spans="1:16" ht="16.5" thickBot="1" x14ac:dyDescent="0.25">
      <c r="A2530" s="78" t="s">
        <v>6</v>
      </c>
      <c r="B2530" s="512" t="s">
        <v>185</v>
      </c>
      <c r="C2530" s="513"/>
      <c r="D2530" s="79" t="s">
        <v>7</v>
      </c>
      <c r="E2530" s="449" t="s">
        <v>186</v>
      </c>
      <c r="F2530" s="451"/>
      <c r="G2530" s="451"/>
      <c r="H2530" s="450"/>
      <c r="I2530" s="79" t="s">
        <v>8</v>
      </c>
      <c r="J2530" s="80">
        <v>16</v>
      </c>
      <c r="K2530" s="80"/>
      <c r="L2530" s="80"/>
      <c r="M2530" s="80" t="s">
        <v>9</v>
      </c>
      <c r="N2530" s="80"/>
      <c r="O2530" s="196"/>
      <c r="P2530" s="197">
        <v>50</v>
      </c>
    </row>
    <row r="2531" spans="1:16" ht="16.5" thickBot="1" x14ac:dyDescent="0.25">
      <c r="A2531" s="77"/>
      <c r="B2531" s="77"/>
      <c r="C2531" s="77"/>
      <c r="D2531" s="77"/>
      <c r="E2531" s="116"/>
      <c r="F2531" s="77"/>
      <c r="G2531" s="77"/>
      <c r="H2531" s="77"/>
      <c r="I2531" s="77"/>
      <c r="J2531" s="77"/>
      <c r="K2531" s="77"/>
      <c r="L2531" s="77"/>
      <c r="M2531" s="77"/>
      <c r="N2531" s="77"/>
      <c r="O2531" s="77"/>
      <c r="P2531" s="77"/>
    </row>
    <row r="2532" spans="1:16" ht="16.5" thickBot="1" x14ac:dyDescent="0.25">
      <c r="A2532" s="453" t="s">
        <v>10</v>
      </c>
      <c r="B2532" s="454"/>
      <c r="C2532" s="449" t="s">
        <v>181</v>
      </c>
      <c r="D2532" s="451"/>
      <c r="E2532" s="451"/>
      <c r="F2532" s="451"/>
      <c r="G2532" s="451"/>
      <c r="H2532" s="451"/>
      <c r="I2532" s="451"/>
      <c r="J2532" s="451"/>
      <c r="K2532" s="451"/>
      <c r="L2532" s="451"/>
      <c r="M2532" s="451"/>
      <c r="N2532" s="451"/>
      <c r="O2532" s="451"/>
      <c r="P2532" s="452"/>
    </row>
    <row r="2533" spans="1:16" ht="16.5" thickBot="1" x14ac:dyDescent="0.25">
      <c r="A2533" s="77"/>
      <c r="B2533" s="77"/>
      <c r="C2533" s="77"/>
      <c r="D2533" s="77"/>
      <c r="E2533" s="116"/>
      <c r="F2533" s="77"/>
      <c r="G2533" s="77"/>
      <c r="H2533" s="77"/>
      <c r="I2533" s="77"/>
      <c r="J2533" s="77"/>
      <c r="K2533" s="77"/>
      <c r="L2533" s="77"/>
      <c r="M2533" s="77"/>
      <c r="N2533" s="77"/>
      <c r="O2533" s="77"/>
      <c r="P2533" s="77"/>
    </row>
    <row r="2534" spans="1:16" ht="16.5" thickBot="1" x14ac:dyDescent="0.25">
      <c r="A2534" s="453" t="s">
        <v>11</v>
      </c>
      <c r="B2534" s="454"/>
      <c r="C2534" s="449" t="s">
        <v>234</v>
      </c>
      <c r="D2534" s="451"/>
      <c r="E2534" s="451"/>
      <c r="F2534" s="451"/>
      <c r="G2534" s="451"/>
      <c r="H2534" s="451"/>
      <c r="I2534" s="451"/>
      <c r="J2534" s="451"/>
      <c r="K2534" s="451"/>
      <c r="L2534" s="451"/>
      <c r="M2534" s="451"/>
      <c r="N2534" s="451"/>
      <c r="O2534" s="451"/>
      <c r="P2534" s="452"/>
    </row>
    <row r="2535" spans="1:16" ht="16.5" thickBot="1" x14ac:dyDescent="0.25">
      <c r="A2535" s="81"/>
      <c r="B2535" s="81"/>
      <c r="C2535" s="81"/>
      <c r="D2535" s="81"/>
      <c r="E2535" s="115"/>
      <c r="F2535" s="81"/>
      <c r="G2535" s="81"/>
      <c r="H2535" s="81"/>
      <c r="I2535" s="81"/>
      <c r="J2535" s="81"/>
      <c r="K2535" s="81"/>
      <c r="L2535" s="81"/>
      <c r="M2535" s="81"/>
      <c r="N2535" s="81"/>
      <c r="O2535" s="81"/>
      <c r="P2535" s="81"/>
    </row>
    <row r="2536" spans="1:16" ht="48" thickBot="1" x14ac:dyDescent="0.25">
      <c r="A2536" s="419" t="s">
        <v>12</v>
      </c>
      <c r="B2536" s="421" t="s">
        <v>13</v>
      </c>
      <c r="C2536" s="422"/>
      <c r="D2536" s="423" t="s">
        <v>255</v>
      </c>
      <c r="E2536" s="412" t="s">
        <v>15</v>
      </c>
      <c r="F2536" s="413"/>
      <c r="G2536" s="413"/>
      <c r="H2536" s="413"/>
      <c r="I2536" s="414"/>
      <c r="J2536" s="423" t="s">
        <v>16</v>
      </c>
      <c r="K2536" s="423" t="s">
        <v>17</v>
      </c>
      <c r="L2536" s="412" t="s">
        <v>18</v>
      </c>
      <c r="M2536" s="413"/>
      <c r="N2536" s="414"/>
      <c r="O2536" s="415" t="s">
        <v>115</v>
      </c>
      <c r="P2536" s="416"/>
    </row>
    <row r="2537" spans="1:16" ht="32.25" thickBot="1" x14ac:dyDescent="0.25">
      <c r="A2537" s="420"/>
      <c r="B2537" s="82" t="s">
        <v>19</v>
      </c>
      <c r="C2537" s="83" t="s">
        <v>20</v>
      </c>
      <c r="D2537" s="424"/>
      <c r="E2537" s="84" t="s">
        <v>21</v>
      </c>
      <c r="F2537" s="84" t="s">
        <v>22</v>
      </c>
      <c r="G2537" s="85" t="s">
        <v>23</v>
      </c>
      <c r="H2537" s="119" t="s">
        <v>24</v>
      </c>
      <c r="I2537" s="86" t="s">
        <v>25</v>
      </c>
      <c r="J2537" s="424"/>
      <c r="K2537" s="424"/>
      <c r="L2537" s="194" t="s">
        <v>258</v>
      </c>
      <c r="M2537" s="85" t="s">
        <v>256</v>
      </c>
      <c r="N2537" s="83" t="s">
        <v>257</v>
      </c>
      <c r="O2537" s="417"/>
      <c r="P2537" s="418"/>
    </row>
    <row r="2538" spans="1:16" ht="15.75" x14ac:dyDescent="0.2">
      <c r="A2538" s="165">
        <v>45827</v>
      </c>
      <c r="B2538" s="172"/>
      <c r="C2538" s="172">
        <v>258859</v>
      </c>
      <c r="D2538" s="160"/>
      <c r="E2538" s="100"/>
      <c r="F2538" s="96"/>
      <c r="G2538" s="166"/>
      <c r="H2538" s="169"/>
      <c r="I2538" s="175"/>
      <c r="J2538" s="162"/>
      <c r="K2538" s="99"/>
      <c r="L2538" s="191"/>
      <c r="M2538" s="94"/>
      <c r="N2538" s="100"/>
      <c r="O2538" s="428"/>
      <c r="P2538" s="429"/>
    </row>
    <row r="2539" spans="1:16" ht="15.75" x14ac:dyDescent="0.2">
      <c r="A2539" s="165">
        <v>45832</v>
      </c>
      <c r="B2539" s="172">
        <v>258859</v>
      </c>
      <c r="C2539" s="172">
        <v>259110</v>
      </c>
      <c r="D2539" s="160">
        <f>+C2539-B2539</f>
        <v>251</v>
      </c>
      <c r="E2539" s="100" t="s">
        <v>638</v>
      </c>
      <c r="F2539" s="120" t="s">
        <v>636</v>
      </c>
      <c r="G2539" s="166">
        <v>33.216200000000001</v>
      </c>
      <c r="H2539" s="169">
        <v>24.1</v>
      </c>
      <c r="I2539" s="175">
        <f>G2539*H2539</f>
        <v>800.51042000000007</v>
      </c>
      <c r="J2539" s="162">
        <f>D2539/G2539</f>
        <v>7.5565537298065397</v>
      </c>
      <c r="K2539" s="99">
        <v>45832</v>
      </c>
      <c r="L2539" s="191" t="s">
        <v>262</v>
      </c>
      <c r="M2539" s="94" t="s">
        <v>392</v>
      </c>
      <c r="N2539" s="100" t="s">
        <v>395</v>
      </c>
      <c r="O2539" s="428" t="s">
        <v>270</v>
      </c>
      <c r="P2539" s="429"/>
    </row>
    <row r="2540" spans="1:16" ht="15.75" x14ac:dyDescent="0.2">
      <c r="A2540" s="165">
        <v>45834</v>
      </c>
      <c r="B2540" s="172">
        <v>259110</v>
      </c>
      <c r="C2540" s="172">
        <v>259372</v>
      </c>
      <c r="D2540" s="160">
        <f>+C2540-B2540</f>
        <v>262</v>
      </c>
      <c r="E2540" s="100" t="s">
        <v>639</v>
      </c>
      <c r="F2540" s="96" t="s">
        <v>627</v>
      </c>
      <c r="G2540" s="166">
        <v>24.902899999999999</v>
      </c>
      <c r="H2540" s="169">
        <v>24.1</v>
      </c>
      <c r="I2540" s="175">
        <f>G2540*H2540</f>
        <v>600.15989000000002</v>
      </c>
      <c r="J2540" s="162">
        <f>D2540/G2540</f>
        <v>10.520863032016353</v>
      </c>
      <c r="K2540" s="99">
        <v>45835</v>
      </c>
      <c r="L2540" s="191" t="s">
        <v>262</v>
      </c>
      <c r="M2540" s="94" t="s">
        <v>392</v>
      </c>
      <c r="N2540" s="100" t="s">
        <v>395</v>
      </c>
      <c r="O2540" s="428" t="s">
        <v>237</v>
      </c>
      <c r="P2540" s="429"/>
    </row>
    <row r="2541" spans="1:16" ht="15.75" x14ac:dyDescent="0.2">
      <c r="A2541" s="165"/>
      <c r="B2541" s="172"/>
      <c r="C2541" s="172"/>
      <c r="D2541" s="160">
        <f>+C2541-B2541</f>
        <v>0</v>
      </c>
      <c r="E2541" s="100"/>
      <c r="F2541" s="96"/>
      <c r="G2541" s="166"/>
      <c r="H2541" s="169"/>
      <c r="I2541" s="175">
        <f>G2541*H2541</f>
        <v>0</v>
      </c>
      <c r="J2541" s="162" t="e">
        <f>D2541/G2541</f>
        <v>#DIV/0!</v>
      </c>
      <c r="K2541" s="99"/>
      <c r="L2541" s="191"/>
      <c r="M2541" s="94"/>
      <c r="N2541" s="100"/>
      <c r="O2541" s="428"/>
      <c r="P2541" s="429"/>
    </row>
    <row r="2542" spans="1:16" ht="15.75" x14ac:dyDescent="0.2">
      <c r="A2542" s="165"/>
      <c r="B2542" s="166"/>
      <c r="C2542" s="166"/>
      <c r="D2542" s="160">
        <f>+C2542-B2542</f>
        <v>0</v>
      </c>
      <c r="E2542" s="100"/>
      <c r="F2542" s="96"/>
      <c r="G2542" s="166"/>
      <c r="H2542" s="169"/>
      <c r="I2542" s="175"/>
      <c r="J2542" s="162"/>
      <c r="K2542" s="99"/>
      <c r="L2542" s="191"/>
      <c r="M2542" s="94"/>
      <c r="N2542" s="100"/>
      <c r="O2542" s="425"/>
      <c r="P2542" s="426"/>
    </row>
    <row r="2543" spans="1:16" ht="16.5" thickBot="1" x14ac:dyDescent="0.25">
      <c r="A2543" s="93"/>
      <c r="B2543" s="132"/>
      <c r="C2543" s="132"/>
      <c r="D2543" s="160">
        <f>+C2543-B2543</f>
        <v>0</v>
      </c>
      <c r="E2543" s="100"/>
      <c r="F2543" s="96"/>
      <c r="G2543" s="96"/>
      <c r="H2543" s="97"/>
      <c r="I2543" s="91"/>
      <c r="J2543" s="98"/>
      <c r="K2543" s="92"/>
      <c r="L2543" s="192"/>
      <c r="M2543" s="184"/>
      <c r="N2543" s="101"/>
      <c r="O2543" s="200"/>
      <c r="P2543" s="201"/>
    </row>
    <row r="2544" spans="1:16" ht="16.5" thickBot="1" x14ac:dyDescent="0.25">
      <c r="A2544" s="412" t="s">
        <v>28</v>
      </c>
      <c r="B2544" s="104"/>
      <c r="C2544" s="105"/>
      <c r="D2544" s="106">
        <f>SUM(D2538:D2543)</f>
        <v>513</v>
      </c>
      <c r="E2544" s="111"/>
      <c r="F2544" s="107"/>
      <c r="G2544" s="118">
        <f>SUM(G2538:G2543)</f>
        <v>58.119100000000003</v>
      </c>
      <c r="H2544" s="105"/>
      <c r="I2544" s="118">
        <f>SUM(I2538:I2543)</f>
        <v>1400.67031</v>
      </c>
      <c r="J2544" s="109">
        <f>D2544/G2544</f>
        <v>8.8267024093628432</v>
      </c>
      <c r="K2544" s="110"/>
      <c r="L2544" s="193"/>
      <c r="M2544" s="111"/>
      <c r="N2544" s="112"/>
      <c r="O2544" s="410"/>
      <c r="P2544" s="411"/>
    </row>
    <row r="2545" spans="1:16" ht="15.75" x14ac:dyDescent="0.2">
      <c r="A2545" s="76"/>
      <c r="B2545" s="113"/>
      <c r="C2545" s="113"/>
      <c r="D2545" s="113"/>
      <c r="E2545" s="76"/>
      <c r="F2545" s="113"/>
      <c r="G2545" s="113"/>
      <c r="H2545" s="113"/>
      <c r="I2545" s="76"/>
      <c r="J2545" s="76"/>
      <c r="K2545" s="76"/>
      <c r="L2545" s="76"/>
      <c r="M2545" s="76"/>
      <c r="N2545" s="76"/>
      <c r="O2545" s="113"/>
      <c r="P2545" s="114"/>
    </row>
    <row r="2546" spans="1:16" ht="15.75" x14ac:dyDescent="0.2">
      <c r="A2546" s="76"/>
      <c r="B2546" s="113"/>
      <c r="C2546" s="113"/>
      <c r="D2546" s="113"/>
      <c r="E2546" s="76"/>
      <c r="F2546" s="113"/>
      <c r="G2546" s="113"/>
      <c r="H2546" s="113"/>
      <c r="I2546" s="76"/>
      <c r="J2546" s="76"/>
      <c r="K2546" s="76"/>
      <c r="L2546" s="76"/>
      <c r="M2546" s="76"/>
      <c r="N2546" s="76"/>
      <c r="O2546" s="113"/>
      <c r="P2546" s="114"/>
    </row>
    <row r="2547" spans="1:16" ht="15.75" x14ac:dyDescent="0.2">
      <c r="A2547" s="76"/>
      <c r="B2547" s="113"/>
      <c r="C2547" s="113"/>
      <c r="D2547" s="113"/>
      <c r="E2547" s="76"/>
      <c r="F2547" s="113"/>
      <c r="G2547" s="113"/>
      <c r="H2547" s="113"/>
      <c r="I2547" s="76"/>
      <c r="J2547" s="76"/>
      <c r="K2547" s="76"/>
      <c r="L2547" s="76"/>
      <c r="M2547" s="1"/>
      <c r="N2547" s="1"/>
      <c r="O2547" s="3"/>
      <c r="P2547" s="114"/>
    </row>
    <row r="2548" spans="1:16" ht="15.75" x14ac:dyDescent="0.2">
      <c r="A2548" s="115"/>
      <c r="B2548" s="432" t="s">
        <v>29</v>
      </c>
      <c r="C2548" s="432"/>
      <c r="D2548" s="432"/>
      <c r="E2548" s="116"/>
      <c r="F2548" s="116"/>
      <c r="G2548" s="116"/>
      <c r="H2548" s="115"/>
      <c r="I2548" s="116" t="s">
        <v>30</v>
      </c>
      <c r="J2548" s="115"/>
      <c r="K2548" s="116"/>
      <c r="L2548" s="116"/>
      <c r="M2548" s="116"/>
      <c r="N2548" s="116" t="s">
        <v>31</v>
      </c>
      <c r="O2548" s="116"/>
      <c r="P2548" s="117"/>
    </row>
    <row r="2549" spans="1:16" ht="15.75" x14ac:dyDescent="0.2">
      <c r="A2549" s="116"/>
      <c r="B2549" s="427" t="s">
        <v>225</v>
      </c>
      <c r="C2549" s="427"/>
      <c r="D2549" s="427"/>
      <c r="E2549" s="76"/>
      <c r="F2549" s="76"/>
      <c r="G2549" s="76"/>
      <c r="H2549" s="115"/>
      <c r="I2549" s="76" t="s">
        <v>278</v>
      </c>
      <c r="J2549" s="115"/>
      <c r="K2549" s="76"/>
      <c r="L2549" s="76"/>
      <c r="M2549" s="76"/>
      <c r="N2549" s="76" t="s">
        <v>220</v>
      </c>
      <c r="O2549" s="76"/>
      <c r="P2549" s="117"/>
    </row>
    <row r="2550" spans="1:16" ht="15.75" x14ac:dyDescent="0.2">
      <c r="A2550" s="427" t="s">
        <v>223</v>
      </c>
      <c r="B2550" s="427"/>
      <c r="C2550" s="427"/>
      <c r="D2550" s="427"/>
      <c r="E2550" s="427"/>
      <c r="F2550" s="76"/>
      <c r="G2550" s="76"/>
      <c r="H2550" s="115"/>
      <c r="I2550" s="76" t="s">
        <v>240</v>
      </c>
      <c r="J2550" s="115"/>
      <c r="K2550" s="76"/>
      <c r="L2550" s="76"/>
      <c r="M2550" s="76"/>
      <c r="N2550" s="76" t="s">
        <v>124</v>
      </c>
      <c r="O2550" s="76"/>
      <c r="P2550" s="117"/>
    </row>
    <row r="2551" spans="1:16" x14ac:dyDescent="0.2">
      <c r="A2551"/>
      <c r="B2551"/>
      <c r="C2551"/>
      <c r="D2551"/>
      <c r="E2551" s="205"/>
      <c r="F2551"/>
      <c r="G2551"/>
      <c r="H2551"/>
      <c r="I2551"/>
      <c r="J2551"/>
      <c r="K2551"/>
      <c r="L2551"/>
      <c r="M2551"/>
      <c r="N2551"/>
      <c r="O2551"/>
      <c r="P2551"/>
    </row>
    <row r="2552" spans="1:16" x14ac:dyDescent="0.2">
      <c r="A2552" s="202" t="s">
        <v>259</v>
      </c>
      <c r="B2552" s="202"/>
      <c r="C2552" s="202"/>
      <c r="D2552" s="202"/>
      <c r="E2552" s="205"/>
      <c r="F2552"/>
      <c r="G2552"/>
      <c r="H2552"/>
      <c r="I2552"/>
      <c r="J2552"/>
      <c r="K2552"/>
      <c r="L2552"/>
      <c r="M2552"/>
      <c r="N2552"/>
      <c r="O2552"/>
      <c r="P2552"/>
    </row>
    <row r="2553" spans="1:16" x14ac:dyDescent="0.2">
      <c r="A2553"/>
      <c r="B2553"/>
      <c r="C2553"/>
      <c r="D2553"/>
      <c r="E2553" s="205"/>
      <c r="F2553"/>
      <c r="G2553"/>
      <c r="H2553"/>
      <c r="I2553"/>
      <c r="J2553"/>
      <c r="K2553"/>
      <c r="L2553"/>
      <c r="M2553"/>
      <c r="N2553"/>
      <c r="O2553"/>
      <c r="P2553"/>
    </row>
    <row r="2554" spans="1:16" x14ac:dyDescent="0.2">
      <c r="A2554"/>
      <c r="B2554"/>
      <c r="C2554"/>
      <c r="D2554"/>
      <c r="E2554" s="205"/>
      <c r="F2554"/>
      <c r="G2554"/>
      <c r="H2554"/>
      <c r="I2554"/>
      <c r="J2554"/>
      <c r="K2554"/>
      <c r="L2554"/>
      <c r="M2554"/>
      <c r="N2554"/>
      <c r="O2554"/>
      <c r="P2554"/>
    </row>
    <row r="2556" spans="1:16" x14ac:dyDescent="0.2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</row>
    <row r="2557" spans="1:16" x14ac:dyDescent="0.2">
      <c r="A2557"/>
      <c r="B2557"/>
      <c r="C2557"/>
      <c r="D2557"/>
      <c r="E2557"/>
      <c r="F2557"/>
      <c r="G2557"/>
      <c r="H2557"/>
      <c r="I2557"/>
      <c r="J2557"/>
      <c r="K2557"/>
      <c r="L2557"/>
      <c r="M2557"/>
      <c r="N2557"/>
      <c r="O2557"/>
      <c r="P2557"/>
    </row>
    <row r="2558" spans="1:16" ht="15.75" x14ac:dyDescent="0.2">
      <c r="A2558" s="427" t="s">
        <v>180</v>
      </c>
      <c r="B2558" s="427"/>
      <c r="C2558" s="427"/>
      <c r="D2558" s="427"/>
      <c r="E2558" s="427"/>
      <c r="F2558" s="427"/>
      <c r="G2558" s="427"/>
      <c r="H2558" s="427"/>
      <c r="I2558" s="427"/>
      <c r="J2558" s="427"/>
      <c r="K2558" s="427"/>
      <c r="L2558" s="427"/>
      <c r="M2558" s="427"/>
      <c r="N2558" s="427"/>
      <c r="O2558" s="427"/>
      <c r="P2558" s="427"/>
    </row>
    <row r="2559" spans="1:16" ht="15.75" x14ac:dyDescent="0.2">
      <c r="A2559" s="427" t="s">
        <v>1</v>
      </c>
      <c r="B2559" s="427"/>
      <c r="C2559" s="427"/>
      <c r="D2559" s="427"/>
      <c r="E2559" s="427"/>
      <c r="F2559" s="427"/>
      <c r="G2559" s="427"/>
      <c r="H2559" s="427"/>
      <c r="I2559" s="427"/>
      <c r="J2559" s="427"/>
      <c r="K2559" s="427"/>
      <c r="L2559" s="427"/>
      <c r="M2559" s="427"/>
      <c r="N2559" s="427"/>
      <c r="O2559" s="427"/>
      <c r="P2559" s="427"/>
    </row>
    <row r="2560" spans="1:16" ht="15.75" x14ac:dyDescent="0.2">
      <c r="A2560" s="427"/>
      <c r="B2560" s="427"/>
      <c r="C2560" s="427"/>
      <c r="D2560" s="427"/>
      <c r="E2560" s="427"/>
      <c r="F2560" s="427"/>
      <c r="G2560" s="427"/>
      <c r="H2560" s="427"/>
      <c r="I2560" s="427"/>
      <c r="J2560" s="427"/>
      <c r="K2560" s="427"/>
      <c r="L2560" s="427"/>
      <c r="M2560" s="427"/>
      <c r="N2560" s="427"/>
      <c r="O2560" s="427"/>
      <c r="P2560" s="427"/>
    </row>
    <row r="2561" spans="1:16" ht="15.75" x14ac:dyDescent="0.2">
      <c r="A2561" s="455" t="s">
        <v>267</v>
      </c>
      <c r="B2561" s="455"/>
      <c r="C2561" s="455"/>
      <c r="D2561" s="455"/>
      <c r="E2561" s="455"/>
      <c r="F2561" s="455"/>
      <c r="G2561" s="455"/>
      <c r="H2561" s="455"/>
      <c r="I2561" s="455"/>
      <c r="J2561" s="455"/>
      <c r="K2561" s="455"/>
      <c r="L2561" s="455"/>
      <c r="M2561" s="455"/>
      <c r="N2561" s="455"/>
      <c r="O2561" s="455"/>
      <c r="P2561" s="455"/>
    </row>
    <row r="2562" spans="1:16" ht="15.75" x14ac:dyDescent="0.2">
      <c r="A2562" s="77"/>
      <c r="B2562" s="77"/>
      <c r="C2562" s="77"/>
      <c r="D2562" s="77"/>
      <c r="E2562" s="77"/>
      <c r="F2562" s="77"/>
      <c r="G2562" s="77"/>
      <c r="H2562" s="77"/>
      <c r="I2562" s="77"/>
      <c r="J2562" s="77"/>
      <c r="K2562" s="77"/>
      <c r="L2562" s="77"/>
      <c r="M2562" s="77"/>
      <c r="N2562" s="77"/>
      <c r="O2562" s="77"/>
      <c r="P2562" s="77"/>
    </row>
    <row r="2563" spans="1:16" ht="16.5" thickBot="1" x14ac:dyDescent="0.25">
      <c r="A2563" s="77"/>
      <c r="B2563" s="77"/>
      <c r="C2563" s="77"/>
      <c r="D2563" s="77"/>
      <c r="E2563" s="77"/>
      <c r="F2563" s="77"/>
      <c r="G2563" s="77"/>
      <c r="H2563" s="77"/>
      <c r="I2563" s="77"/>
      <c r="J2563" s="77"/>
      <c r="K2563" s="77"/>
      <c r="L2563" s="77"/>
      <c r="M2563" s="77"/>
      <c r="N2563" s="77"/>
      <c r="O2563" s="77"/>
      <c r="P2563" s="77"/>
    </row>
    <row r="2564" spans="1:16" ht="16.5" thickBot="1" x14ac:dyDescent="0.25">
      <c r="A2564" s="78" t="s">
        <v>2</v>
      </c>
      <c r="B2564" s="449" t="s">
        <v>126</v>
      </c>
      <c r="C2564" s="450"/>
      <c r="D2564" s="79" t="s">
        <v>3</v>
      </c>
      <c r="E2564" s="449">
        <v>2019</v>
      </c>
      <c r="F2564" s="451"/>
      <c r="G2564" s="451"/>
      <c r="H2564" s="450"/>
      <c r="I2564" s="79" t="s">
        <v>4</v>
      </c>
      <c r="J2564" s="80" t="s">
        <v>230</v>
      </c>
      <c r="K2564" s="80"/>
      <c r="L2564" s="80"/>
      <c r="M2564" s="80" t="s">
        <v>5</v>
      </c>
      <c r="N2564" s="449" t="s">
        <v>187</v>
      </c>
      <c r="O2564" s="451"/>
      <c r="P2564" s="452"/>
    </row>
    <row r="2565" spans="1:16" ht="16.5" thickBot="1" x14ac:dyDescent="0.25">
      <c r="A2565" s="77"/>
      <c r="B2565" s="77"/>
      <c r="C2565" s="77"/>
      <c r="D2565" s="77"/>
      <c r="E2565" s="77"/>
      <c r="F2565" s="77"/>
      <c r="G2565" s="77"/>
      <c r="H2565" s="77"/>
      <c r="I2565" s="77"/>
      <c r="J2565" s="77"/>
      <c r="K2565" s="77"/>
      <c r="L2565" s="77"/>
      <c r="M2565" s="77"/>
      <c r="N2565" s="77"/>
      <c r="O2565" s="77"/>
      <c r="P2565" s="77"/>
    </row>
    <row r="2566" spans="1:16" ht="16.5" thickBot="1" x14ac:dyDescent="0.25">
      <c r="A2566" s="78" t="s">
        <v>6</v>
      </c>
      <c r="B2566" s="449" t="s">
        <v>188</v>
      </c>
      <c r="C2566" s="450"/>
      <c r="D2566" s="79" t="s">
        <v>7</v>
      </c>
      <c r="E2566" s="449" t="s">
        <v>189</v>
      </c>
      <c r="F2566" s="451"/>
      <c r="G2566" s="451"/>
      <c r="H2566" s="450"/>
      <c r="I2566" s="79" t="s">
        <v>8</v>
      </c>
      <c r="J2566" s="80">
        <v>17</v>
      </c>
      <c r="K2566" s="80"/>
      <c r="L2566" s="80"/>
      <c r="M2566" s="80" t="s">
        <v>9</v>
      </c>
      <c r="N2566" s="80"/>
      <c r="O2566" s="196"/>
      <c r="P2566" s="197">
        <v>50</v>
      </c>
    </row>
    <row r="2567" spans="1:16" ht="16.5" thickBot="1" x14ac:dyDescent="0.25">
      <c r="A2567" s="77"/>
      <c r="B2567" s="77"/>
      <c r="C2567" s="77"/>
      <c r="D2567" s="77"/>
      <c r="E2567" s="77"/>
      <c r="F2567" s="77"/>
      <c r="G2567" s="77"/>
      <c r="H2567" s="77"/>
      <c r="I2567" s="77"/>
      <c r="J2567" s="77"/>
      <c r="K2567" s="77"/>
      <c r="L2567" s="77"/>
      <c r="M2567" s="77"/>
      <c r="N2567" s="77"/>
      <c r="O2567" s="77"/>
      <c r="P2567" s="77"/>
    </row>
    <row r="2568" spans="1:16" ht="16.5" thickBot="1" x14ac:dyDescent="0.25">
      <c r="A2568" s="453" t="s">
        <v>10</v>
      </c>
      <c r="B2568" s="454"/>
      <c r="C2568" s="449" t="s">
        <v>181</v>
      </c>
      <c r="D2568" s="451"/>
      <c r="E2568" s="451"/>
      <c r="F2568" s="451"/>
      <c r="G2568" s="451"/>
      <c r="H2568" s="451"/>
      <c r="I2568" s="451"/>
      <c r="J2568" s="451"/>
      <c r="K2568" s="451"/>
      <c r="L2568" s="451"/>
      <c r="M2568" s="451"/>
      <c r="N2568" s="451"/>
      <c r="O2568" s="451"/>
      <c r="P2568" s="452"/>
    </row>
    <row r="2569" spans="1:16" ht="16.5" thickBot="1" x14ac:dyDescent="0.25">
      <c r="A2569" s="77"/>
      <c r="B2569" s="77"/>
      <c r="C2569" s="77"/>
      <c r="D2569" s="77"/>
      <c r="E2569" s="77"/>
      <c r="F2569" s="77"/>
      <c r="G2569" s="77"/>
      <c r="H2569" s="77"/>
      <c r="I2569" s="77"/>
      <c r="J2569" s="77"/>
      <c r="K2569" s="77"/>
      <c r="L2569" s="77"/>
      <c r="M2569" s="77"/>
      <c r="N2569" s="77"/>
      <c r="O2569" s="77"/>
      <c r="P2569" s="77"/>
    </row>
    <row r="2570" spans="1:16" ht="16.5" thickBot="1" x14ac:dyDescent="0.25">
      <c r="A2570" s="453" t="s">
        <v>11</v>
      </c>
      <c r="B2570" s="454"/>
      <c r="C2570" s="449" t="s">
        <v>234</v>
      </c>
      <c r="D2570" s="451"/>
      <c r="E2570" s="451"/>
      <c r="F2570" s="451"/>
      <c r="G2570" s="451"/>
      <c r="H2570" s="451"/>
      <c r="I2570" s="451"/>
      <c r="J2570" s="451"/>
      <c r="K2570" s="451"/>
      <c r="L2570" s="451"/>
      <c r="M2570" s="451"/>
      <c r="N2570" s="451"/>
      <c r="O2570" s="451"/>
      <c r="P2570" s="452"/>
    </row>
    <row r="2571" spans="1:16" ht="16.5" thickBot="1" x14ac:dyDescent="0.25">
      <c r="A2571" s="81"/>
      <c r="B2571" s="81"/>
      <c r="C2571" s="81"/>
      <c r="D2571" s="81"/>
      <c r="E2571" s="81"/>
      <c r="F2571" s="81"/>
      <c r="G2571" s="81"/>
      <c r="H2571" s="81"/>
      <c r="I2571" s="81"/>
      <c r="J2571" s="81"/>
      <c r="K2571" s="81"/>
      <c r="L2571" s="81"/>
      <c r="M2571" s="81"/>
      <c r="N2571" s="81"/>
      <c r="O2571" s="81"/>
      <c r="P2571" s="81"/>
    </row>
    <row r="2572" spans="1:16" ht="16.5" thickBot="1" x14ac:dyDescent="0.25">
      <c r="A2572" s="441" t="s">
        <v>12</v>
      </c>
      <c r="B2572" s="443" t="s">
        <v>13</v>
      </c>
      <c r="C2572" s="434"/>
      <c r="D2572" s="444" t="s">
        <v>255</v>
      </c>
      <c r="E2572" s="446" t="s">
        <v>15</v>
      </c>
      <c r="F2572" s="447"/>
      <c r="G2572" s="447"/>
      <c r="H2572" s="447"/>
      <c r="I2572" s="448"/>
      <c r="J2572" s="444" t="s">
        <v>16</v>
      </c>
      <c r="K2572" s="444" t="s">
        <v>17</v>
      </c>
      <c r="L2572" s="446" t="s">
        <v>18</v>
      </c>
      <c r="M2572" s="447"/>
      <c r="N2572" s="448"/>
      <c r="O2572" s="435" t="s">
        <v>115</v>
      </c>
      <c r="P2572" s="436"/>
    </row>
    <row r="2573" spans="1:16" ht="32.25" thickBot="1" x14ac:dyDescent="0.25">
      <c r="A2573" s="442"/>
      <c r="B2573" s="82" t="s">
        <v>19</v>
      </c>
      <c r="C2573" s="83" t="s">
        <v>20</v>
      </c>
      <c r="D2573" s="445"/>
      <c r="E2573" s="84" t="s">
        <v>21</v>
      </c>
      <c r="F2573" s="84" t="s">
        <v>22</v>
      </c>
      <c r="G2573" s="85" t="s">
        <v>23</v>
      </c>
      <c r="H2573" s="119" t="s">
        <v>24</v>
      </c>
      <c r="I2573" s="86" t="s">
        <v>25</v>
      </c>
      <c r="J2573" s="445"/>
      <c r="K2573" s="445"/>
      <c r="L2573" s="194" t="s">
        <v>258</v>
      </c>
      <c r="M2573" s="85" t="s">
        <v>256</v>
      </c>
      <c r="N2573" s="83" t="s">
        <v>257</v>
      </c>
      <c r="O2573" s="437"/>
      <c r="P2573" s="438"/>
    </row>
    <row r="2574" spans="1:16" ht="15.75" x14ac:dyDescent="0.2">
      <c r="A2574" s="165">
        <v>45730</v>
      </c>
      <c r="B2574" s="166"/>
      <c r="C2574" s="166">
        <v>206815</v>
      </c>
      <c r="D2574" s="160"/>
      <c r="E2574" s="96"/>
      <c r="F2574" s="96"/>
      <c r="G2574" s="166"/>
      <c r="H2574" s="169"/>
      <c r="I2574" s="175"/>
      <c r="J2574" s="162"/>
      <c r="K2574" s="99"/>
      <c r="L2574" s="191"/>
      <c r="M2574" s="94"/>
      <c r="N2574" s="100"/>
      <c r="O2574" s="428"/>
      <c r="P2574" s="429"/>
    </row>
    <row r="2575" spans="1:16" ht="15.75" x14ac:dyDescent="0.2">
      <c r="A2575" s="165">
        <v>45742</v>
      </c>
      <c r="B2575" s="166">
        <v>206815</v>
      </c>
      <c r="C2575" s="166">
        <v>206846</v>
      </c>
      <c r="D2575" s="160">
        <f>+C2575-B2575</f>
        <v>31</v>
      </c>
      <c r="E2575" s="96" t="s">
        <v>304</v>
      </c>
      <c r="F2575" s="96" t="s">
        <v>296</v>
      </c>
      <c r="G2575" s="166">
        <v>25.052199999999999</v>
      </c>
      <c r="H2575" s="169">
        <v>23.95</v>
      </c>
      <c r="I2575" s="175">
        <f>G2575*H2575</f>
        <v>600.00018999999998</v>
      </c>
      <c r="J2575" s="162">
        <f>D2575/G2575</f>
        <v>1.2374162748181796</v>
      </c>
      <c r="K2575" s="99">
        <v>45742</v>
      </c>
      <c r="L2575" s="191" t="s">
        <v>262</v>
      </c>
      <c r="M2575" s="94" t="s">
        <v>269</v>
      </c>
      <c r="N2575" s="100" t="s">
        <v>224</v>
      </c>
      <c r="O2575" s="428" t="s">
        <v>305</v>
      </c>
      <c r="P2575" s="429"/>
    </row>
    <row r="2576" spans="1:16" ht="15.75" x14ac:dyDescent="0.2">
      <c r="A2576" s="165">
        <v>45747</v>
      </c>
      <c r="B2576" s="166">
        <v>206846</v>
      </c>
      <c r="C2576" s="166">
        <v>207275</v>
      </c>
      <c r="D2576" s="160">
        <f>+C2576-B2576</f>
        <v>429</v>
      </c>
      <c r="E2576" s="96" t="s">
        <v>306</v>
      </c>
      <c r="F2576" s="96" t="s">
        <v>307</v>
      </c>
      <c r="G2576" s="166">
        <v>29.227599999999999</v>
      </c>
      <c r="H2576" s="169">
        <v>23.95</v>
      </c>
      <c r="I2576" s="175">
        <f>G2576*H2576</f>
        <v>700.00101999999993</v>
      </c>
      <c r="J2576" s="162">
        <f>D2576/G2576</f>
        <v>14.677907183620961</v>
      </c>
      <c r="K2576" s="99">
        <v>45747</v>
      </c>
      <c r="L2576" s="191" t="s">
        <v>262</v>
      </c>
      <c r="M2576" s="94" t="s">
        <v>269</v>
      </c>
      <c r="N2576" s="100" t="s">
        <v>236</v>
      </c>
      <c r="O2576" s="428" t="s">
        <v>273</v>
      </c>
      <c r="P2576" s="429"/>
    </row>
    <row r="2577" spans="1:16" ht="15.75" x14ac:dyDescent="0.2">
      <c r="A2577" s="165"/>
      <c r="B2577" s="166"/>
      <c r="C2577" s="166"/>
      <c r="D2577" s="160">
        <f>+C2577-B2577</f>
        <v>0</v>
      </c>
      <c r="E2577" s="96"/>
      <c r="F2577" s="96"/>
      <c r="G2577" s="166"/>
      <c r="H2577" s="169"/>
      <c r="I2577" s="175">
        <f>G2577*H2577</f>
        <v>0</v>
      </c>
      <c r="J2577" s="162" t="e">
        <f>D2577/G2577</f>
        <v>#DIV/0!</v>
      </c>
      <c r="K2577" s="99"/>
      <c r="L2577" s="191"/>
      <c r="M2577" s="94"/>
      <c r="N2577" s="100"/>
      <c r="O2577" s="428"/>
      <c r="P2577" s="429"/>
    </row>
    <row r="2578" spans="1:16" ht="15.75" x14ac:dyDescent="0.2">
      <c r="A2578" s="165"/>
      <c r="B2578" s="166"/>
      <c r="C2578" s="166"/>
      <c r="D2578" s="160">
        <f>+C2578-B2578</f>
        <v>0</v>
      </c>
      <c r="E2578" s="96"/>
      <c r="F2578" s="96"/>
      <c r="G2578" s="166"/>
      <c r="H2578" s="169"/>
      <c r="I2578" s="175">
        <f>G2578*H2578</f>
        <v>0</v>
      </c>
      <c r="J2578" s="162" t="e">
        <f>D2578/G2578</f>
        <v>#DIV/0!</v>
      </c>
      <c r="K2578" s="99"/>
      <c r="L2578" s="191"/>
      <c r="M2578" s="94"/>
      <c r="N2578" s="100"/>
      <c r="O2578" s="428"/>
      <c r="P2578" s="429"/>
    </row>
    <row r="2579" spans="1:16" ht="16.5" thickBot="1" x14ac:dyDescent="0.25">
      <c r="A2579" s="93"/>
      <c r="B2579" s="132"/>
      <c r="C2579" s="132"/>
      <c r="D2579" s="133"/>
      <c r="E2579" s="96"/>
      <c r="F2579" s="96"/>
      <c r="G2579" s="96"/>
      <c r="H2579" s="97"/>
      <c r="I2579" s="91"/>
      <c r="J2579" s="98"/>
      <c r="K2579" s="92"/>
      <c r="L2579" s="192"/>
      <c r="M2579" s="184"/>
      <c r="N2579" s="101"/>
      <c r="O2579" s="468"/>
      <c r="P2579" s="469"/>
    </row>
    <row r="2580" spans="1:16" ht="16.5" thickBot="1" x14ac:dyDescent="0.25">
      <c r="A2580" s="210" t="s">
        <v>28</v>
      </c>
      <c r="B2580" s="104"/>
      <c r="C2580" s="105"/>
      <c r="D2580" s="106">
        <f>SUM(D2574:D2579)</f>
        <v>460</v>
      </c>
      <c r="E2580" s="107"/>
      <c r="F2580" s="107"/>
      <c r="G2580" s="118">
        <f>SUM(G2574:G2579)</f>
        <v>54.279799999999994</v>
      </c>
      <c r="H2580" s="105"/>
      <c r="I2580" s="118">
        <f>SUM(I2574:I2579)</f>
        <v>1300.0012099999999</v>
      </c>
      <c r="J2580" s="109">
        <f>D2580/G2580</f>
        <v>8.4746074967114851</v>
      </c>
      <c r="K2580" s="110"/>
      <c r="L2580" s="193"/>
      <c r="M2580" s="111"/>
      <c r="N2580" s="112"/>
      <c r="O2580" s="430"/>
      <c r="P2580" s="431"/>
    </row>
    <row r="2581" spans="1:16" ht="15.75" x14ac:dyDescent="0.2">
      <c r="A2581" s="76"/>
      <c r="B2581" s="113"/>
      <c r="C2581" s="113"/>
      <c r="D2581" s="113"/>
      <c r="E2581" s="113"/>
      <c r="F2581" s="113"/>
      <c r="G2581" s="113"/>
      <c r="H2581" s="113"/>
      <c r="I2581" s="76"/>
      <c r="J2581" s="76"/>
      <c r="K2581" s="76"/>
      <c r="L2581" s="76"/>
      <c r="M2581" s="76"/>
      <c r="N2581" s="76"/>
      <c r="O2581" s="113"/>
      <c r="P2581" s="114"/>
    </row>
    <row r="2582" spans="1:16" ht="15.75" x14ac:dyDescent="0.2">
      <c r="A2582" s="76"/>
      <c r="B2582" s="113"/>
      <c r="C2582" s="113"/>
      <c r="D2582" s="113"/>
      <c r="E2582" s="113"/>
      <c r="F2582" s="113"/>
      <c r="G2582" s="113"/>
      <c r="H2582" s="113"/>
      <c r="I2582" s="76"/>
      <c r="J2582" s="76"/>
      <c r="K2582" s="76"/>
      <c r="L2582" s="76"/>
      <c r="M2582" s="76"/>
      <c r="N2582" s="76"/>
      <c r="O2582" s="113"/>
      <c r="P2582" s="114"/>
    </row>
    <row r="2583" spans="1:16" ht="15.75" x14ac:dyDescent="0.2">
      <c r="A2583" s="76"/>
      <c r="B2583" s="113"/>
      <c r="C2583" s="113"/>
      <c r="D2583" s="113"/>
      <c r="E2583" s="113"/>
      <c r="F2583" s="113"/>
      <c r="G2583" s="113"/>
      <c r="H2583" s="113"/>
      <c r="I2583" s="76"/>
      <c r="J2583" s="76"/>
      <c r="K2583" s="76"/>
      <c r="L2583" s="76"/>
      <c r="M2583" s="1"/>
      <c r="N2583" s="1"/>
      <c r="O2583" s="3"/>
      <c r="P2583" s="114"/>
    </row>
    <row r="2584" spans="1:16" ht="15.75" x14ac:dyDescent="0.2">
      <c r="A2584" s="115"/>
      <c r="B2584" s="432" t="s">
        <v>29</v>
      </c>
      <c r="C2584" s="432"/>
      <c r="D2584" s="432"/>
      <c r="E2584" s="116"/>
      <c r="F2584" s="116"/>
      <c r="G2584" s="116"/>
      <c r="H2584" s="115"/>
      <c r="I2584" s="116" t="s">
        <v>30</v>
      </c>
      <c r="J2584" s="115"/>
      <c r="K2584" s="116"/>
      <c r="L2584" s="116"/>
      <c r="M2584" s="116"/>
      <c r="N2584" s="116" t="s">
        <v>31</v>
      </c>
      <c r="O2584" s="116"/>
      <c r="P2584" s="117"/>
    </row>
    <row r="2585" spans="1:16" ht="15.75" x14ac:dyDescent="0.2">
      <c r="A2585" s="116"/>
      <c r="B2585" s="427" t="s">
        <v>225</v>
      </c>
      <c r="C2585" s="427"/>
      <c r="D2585" s="427"/>
      <c r="E2585" s="76"/>
      <c r="F2585" s="76"/>
      <c r="G2585" s="76"/>
      <c r="H2585" s="115"/>
      <c r="I2585" s="76" t="s">
        <v>278</v>
      </c>
      <c r="J2585" s="115"/>
      <c r="K2585" s="76"/>
      <c r="L2585" s="76"/>
      <c r="M2585" s="76"/>
      <c r="N2585" s="76" t="s">
        <v>220</v>
      </c>
      <c r="O2585" s="76"/>
      <c r="P2585" s="117"/>
    </row>
    <row r="2586" spans="1:16" ht="15.75" x14ac:dyDescent="0.2">
      <c r="A2586" s="427" t="s">
        <v>223</v>
      </c>
      <c r="B2586" s="427"/>
      <c r="C2586" s="427"/>
      <c r="D2586" s="427"/>
      <c r="E2586" s="427"/>
      <c r="F2586" s="76"/>
      <c r="G2586" s="76"/>
      <c r="H2586" s="115"/>
      <c r="I2586" s="76" t="s">
        <v>240</v>
      </c>
      <c r="J2586" s="115"/>
      <c r="K2586" s="76"/>
      <c r="L2586" s="76"/>
      <c r="M2586" s="76"/>
      <c r="N2586" s="76" t="s">
        <v>124</v>
      </c>
      <c r="O2586" s="76"/>
      <c r="P2586" s="117"/>
    </row>
    <row r="2587" spans="1:16" x14ac:dyDescent="0.2">
      <c r="A2587"/>
      <c r="B2587"/>
      <c r="C2587"/>
      <c r="D2587"/>
      <c r="E2587"/>
      <c r="F2587"/>
      <c r="G2587"/>
      <c r="H2587"/>
      <c r="I2587"/>
      <c r="J2587"/>
      <c r="K2587"/>
      <c r="L2587"/>
      <c r="M2587"/>
      <c r="N2587"/>
      <c r="O2587"/>
      <c r="P2587"/>
    </row>
    <row r="2588" spans="1:16" x14ac:dyDescent="0.2">
      <c r="A2588" s="467" t="s">
        <v>259</v>
      </c>
      <c r="B2588" s="467"/>
      <c r="C2588" s="467"/>
      <c r="D2588" s="467"/>
      <c r="E2588" s="467"/>
      <c r="F2588"/>
      <c r="G2588"/>
      <c r="H2588"/>
      <c r="I2588"/>
      <c r="J2588"/>
      <c r="K2588"/>
      <c r="L2588"/>
      <c r="M2588"/>
      <c r="N2588"/>
      <c r="O2588"/>
      <c r="P2588"/>
    </row>
    <row r="2589" spans="1:16" x14ac:dyDescent="0.2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</row>
    <row r="2590" spans="1:16" x14ac:dyDescent="0.2">
      <c r="A2590"/>
      <c r="B2590"/>
      <c r="C2590"/>
      <c r="D2590"/>
      <c r="E2590"/>
      <c r="F2590"/>
      <c r="G2590"/>
      <c r="H2590"/>
      <c r="I2590"/>
      <c r="J2590"/>
      <c r="K2590"/>
      <c r="L2590"/>
      <c r="M2590"/>
      <c r="N2590"/>
      <c r="O2590"/>
      <c r="P2590"/>
    </row>
    <row r="2591" spans="1:16" x14ac:dyDescent="0.2">
      <c r="A2591"/>
      <c r="B2591"/>
      <c r="C2591"/>
      <c r="D2591"/>
      <c r="E2591"/>
      <c r="F2591"/>
      <c r="G2591"/>
      <c r="H2591"/>
      <c r="I2591"/>
      <c r="J2591"/>
      <c r="K2591"/>
      <c r="L2591"/>
      <c r="M2591"/>
      <c r="N2591"/>
      <c r="O2591"/>
      <c r="P2591"/>
    </row>
    <row r="2592" spans="1:16" x14ac:dyDescent="0.2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</row>
    <row r="2593" spans="1:16" ht="15.75" x14ac:dyDescent="0.2">
      <c r="A2593" s="427" t="s">
        <v>180</v>
      </c>
      <c r="B2593" s="427"/>
      <c r="C2593" s="427"/>
      <c r="D2593" s="427"/>
      <c r="E2593" s="427"/>
      <c r="F2593" s="427"/>
      <c r="G2593" s="427"/>
      <c r="H2593" s="427"/>
      <c r="I2593" s="427"/>
      <c r="J2593" s="427"/>
      <c r="K2593" s="427"/>
      <c r="L2593" s="427"/>
      <c r="M2593" s="427"/>
      <c r="N2593" s="427"/>
      <c r="O2593" s="427"/>
      <c r="P2593" s="427"/>
    </row>
    <row r="2594" spans="1:16" ht="15.75" x14ac:dyDescent="0.2">
      <c r="A2594" s="427" t="s">
        <v>1</v>
      </c>
      <c r="B2594" s="427"/>
      <c r="C2594" s="427"/>
      <c r="D2594" s="427"/>
      <c r="E2594" s="427"/>
      <c r="F2594" s="427"/>
      <c r="G2594" s="427"/>
      <c r="H2594" s="427"/>
      <c r="I2594" s="427"/>
      <c r="J2594" s="427"/>
      <c r="K2594" s="427"/>
      <c r="L2594" s="427"/>
      <c r="M2594" s="427"/>
      <c r="N2594" s="427"/>
      <c r="O2594" s="427"/>
      <c r="P2594" s="427"/>
    </row>
    <row r="2595" spans="1:16" ht="15.75" x14ac:dyDescent="0.2">
      <c r="A2595" s="427"/>
      <c r="B2595" s="427"/>
      <c r="C2595" s="427"/>
      <c r="D2595" s="427"/>
      <c r="E2595" s="427"/>
      <c r="F2595" s="427"/>
      <c r="G2595" s="427"/>
      <c r="H2595" s="427"/>
      <c r="I2595" s="427"/>
      <c r="J2595" s="427"/>
      <c r="K2595" s="427"/>
      <c r="L2595" s="427"/>
      <c r="M2595" s="427"/>
      <c r="N2595" s="427"/>
      <c r="O2595" s="427"/>
      <c r="P2595" s="427"/>
    </row>
    <row r="2596" spans="1:16" ht="15.75" x14ac:dyDescent="0.2">
      <c r="A2596" s="455" t="s">
        <v>321</v>
      </c>
      <c r="B2596" s="455"/>
      <c r="C2596" s="455"/>
      <c r="D2596" s="455"/>
      <c r="E2596" s="455"/>
      <c r="F2596" s="455"/>
      <c r="G2596" s="455"/>
      <c r="H2596" s="455"/>
      <c r="I2596" s="455"/>
      <c r="J2596" s="455"/>
      <c r="K2596" s="455"/>
      <c r="L2596" s="455"/>
      <c r="M2596" s="455"/>
      <c r="N2596" s="455"/>
      <c r="O2596" s="455"/>
      <c r="P2596" s="455"/>
    </row>
    <row r="2597" spans="1:16" ht="15.75" x14ac:dyDescent="0.2">
      <c r="A2597" s="77"/>
      <c r="B2597" s="77"/>
      <c r="C2597" s="77"/>
      <c r="D2597" s="77"/>
      <c r="E2597" s="77"/>
      <c r="F2597" s="77"/>
      <c r="G2597" s="77"/>
      <c r="H2597" s="77"/>
      <c r="I2597" s="77"/>
      <c r="J2597" s="77"/>
      <c r="K2597" s="77"/>
      <c r="L2597" s="77"/>
      <c r="M2597" s="77"/>
      <c r="N2597" s="77"/>
      <c r="O2597" s="77"/>
      <c r="P2597" s="77"/>
    </row>
    <row r="2598" spans="1:16" ht="16.5" thickBot="1" x14ac:dyDescent="0.25">
      <c r="A2598" s="77"/>
      <c r="B2598" s="77"/>
      <c r="C2598" s="77"/>
      <c r="D2598" s="77"/>
      <c r="E2598" s="77"/>
      <c r="F2598" s="77"/>
      <c r="G2598" s="77"/>
      <c r="H2598" s="77"/>
      <c r="I2598" s="77"/>
      <c r="J2598" s="77"/>
      <c r="K2598" s="77"/>
      <c r="L2598" s="77"/>
      <c r="M2598" s="77"/>
      <c r="N2598" s="77"/>
      <c r="O2598" s="77"/>
      <c r="P2598" s="77"/>
    </row>
    <row r="2599" spans="1:16" ht="16.5" thickBot="1" x14ac:dyDescent="0.25">
      <c r="A2599" s="78" t="s">
        <v>2</v>
      </c>
      <c r="B2599" s="449" t="s">
        <v>126</v>
      </c>
      <c r="C2599" s="450"/>
      <c r="D2599" s="79" t="s">
        <v>3</v>
      </c>
      <c r="E2599" s="449">
        <v>2019</v>
      </c>
      <c r="F2599" s="451"/>
      <c r="G2599" s="451"/>
      <c r="H2599" s="450"/>
      <c r="I2599" s="79" t="s">
        <v>4</v>
      </c>
      <c r="J2599" s="80" t="s">
        <v>230</v>
      </c>
      <c r="K2599" s="80"/>
      <c r="L2599" s="80"/>
      <c r="M2599" s="80" t="s">
        <v>5</v>
      </c>
      <c r="N2599" s="449" t="s">
        <v>187</v>
      </c>
      <c r="O2599" s="451"/>
      <c r="P2599" s="452"/>
    </row>
    <row r="2600" spans="1:16" ht="16.5" thickBot="1" x14ac:dyDescent="0.25">
      <c r="A2600" s="77"/>
      <c r="B2600" s="77"/>
      <c r="C2600" s="77"/>
      <c r="D2600" s="77"/>
      <c r="E2600" s="77"/>
      <c r="F2600" s="77"/>
      <c r="G2600" s="77"/>
      <c r="H2600" s="77"/>
      <c r="I2600" s="77"/>
      <c r="J2600" s="77"/>
      <c r="K2600" s="77"/>
      <c r="L2600" s="77"/>
      <c r="M2600" s="77"/>
      <c r="N2600" s="77"/>
      <c r="O2600" s="77"/>
      <c r="P2600" s="77"/>
    </row>
    <row r="2601" spans="1:16" ht="16.5" thickBot="1" x14ac:dyDescent="0.25">
      <c r="A2601" s="78" t="s">
        <v>6</v>
      </c>
      <c r="B2601" s="449" t="s">
        <v>188</v>
      </c>
      <c r="C2601" s="450"/>
      <c r="D2601" s="79" t="s">
        <v>7</v>
      </c>
      <c r="E2601" s="449" t="s">
        <v>189</v>
      </c>
      <c r="F2601" s="451"/>
      <c r="G2601" s="451"/>
      <c r="H2601" s="450"/>
      <c r="I2601" s="79" t="s">
        <v>8</v>
      </c>
      <c r="J2601" s="80">
        <v>17</v>
      </c>
      <c r="K2601" s="80"/>
      <c r="L2601" s="80"/>
      <c r="M2601" s="80" t="s">
        <v>9</v>
      </c>
      <c r="N2601" s="80"/>
      <c r="O2601" s="196"/>
      <c r="P2601" s="197">
        <v>50</v>
      </c>
    </row>
    <row r="2602" spans="1:16" ht="16.5" thickBot="1" x14ac:dyDescent="0.25">
      <c r="A2602" s="77"/>
      <c r="B2602" s="77"/>
      <c r="C2602" s="77"/>
      <c r="D2602" s="77"/>
      <c r="E2602" s="77"/>
      <c r="F2602" s="77"/>
      <c r="G2602" s="77"/>
      <c r="H2602" s="77"/>
      <c r="I2602" s="77"/>
      <c r="J2602" s="77"/>
      <c r="K2602" s="77"/>
      <c r="L2602" s="77"/>
      <c r="M2602" s="77"/>
      <c r="N2602" s="77"/>
      <c r="O2602" s="77"/>
      <c r="P2602" s="77"/>
    </row>
    <row r="2603" spans="1:16" ht="16.5" thickBot="1" x14ac:dyDescent="0.25">
      <c r="A2603" s="453" t="s">
        <v>10</v>
      </c>
      <c r="B2603" s="454"/>
      <c r="C2603" s="449" t="s">
        <v>181</v>
      </c>
      <c r="D2603" s="451"/>
      <c r="E2603" s="451"/>
      <c r="F2603" s="451"/>
      <c r="G2603" s="451"/>
      <c r="H2603" s="451"/>
      <c r="I2603" s="451"/>
      <c r="J2603" s="451"/>
      <c r="K2603" s="451"/>
      <c r="L2603" s="451"/>
      <c r="M2603" s="451"/>
      <c r="N2603" s="451"/>
      <c r="O2603" s="451"/>
      <c r="P2603" s="452"/>
    </row>
    <row r="2604" spans="1:16" ht="16.5" thickBot="1" x14ac:dyDescent="0.25">
      <c r="A2604" s="77"/>
      <c r="B2604" s="77"/>
      <c r="C2604" s="77"/>
      <c r="D2604" s="77"/>
      <c r="E2604" s="77"/>
      <c r="F2604" s="77"/>
      <c r="G2604" s="77"/>
      <c r="H2604" s="77"/>
      <c r="I2604" s="77"/>
      <c r="J2604" s="77"/>
      <c r="K2604" s="77"/>
      <c r="L2604" s="77"/>
      <c r="M2604" s="77"/>
      <c r="N2604" s="77"/>
      <c r="O2604" s="77"/>
      <c r="P2604" s="77"/>
    </row>
    <row r="2605" spans="1:16" ht="16.5" thickBot="1" x14ac:dyDescent="0.25">
      <c r="A2605" s="453" t="s">
        <v>11</v>
      </c>
      <c r="B2605" s="454"/>
      <c r="C2605" s="449" t="s">
        <v>234</v>
      </c>
      <c r="D2605" s="451"/>
      <c r="E2605" s="451"/>
      <c r="F2605" s="451"/>
      <c r="G2605" s="451"/>
      <c r="H2605" s="451"/>
      <c r="I2605" s="451"/>
      <c r="J2605" s="451"/>
      <c r="K2605" s="451"/>
      <c r="L2605" s="451"/>
      <c r="M2605" s="451"/>
      <c r="N2605" s="451"/>
      <c r="O2605" s="451"/>
      <c r="P2605" s="452"/>
    </row>
    <row r="2606" spans="1:16" ht="16.5" thickBot="1" x14ac:dyDescent="0.25">
      <c r="A2606" s="81"/>
      <c r="B2606" s="81"/>
      <c r="C2606" s="81"/>
      <c r="D2606" s="81"/>
      <c r="E2606" s="81"/>
      <c r="F2606" s="81"/>
      <c r="G2606" s="81"/>
      <c r="H2606" s="81"/>
      <c r="I2606" s="81"/>
      <c r="J2606" s="81"/>
      <c r="K2606" s="81"/>
      <c r="L2606" s="81"/>
      <c r="M2606" s="81"/>
      <c r="N2606" s="81"/>
      <c r="O2606" s="81"/>
      <c r="P2606" s="81"/>
    </row>
    <row r="2607" spans="1:16" ht="16.5" thickBot="1" x14ac:dyDescent="0.25">
      <c r="A2607" s="441" t="s">
        <v>12</v>
      </c>
      <c r="B2607" s="443" t="s">
        <v>13</v>
      </c>
      <c r="C2607" s="434"/>
      <c r="D2607" s="444" t="s">
        <v>255</v>
      </c>
      <c r="E2607" s="446" t="s">
        <v>15</v>
      </c>
      <c r="F2607" s="447"/>
      <c r="G2607" s="447"/>
      <c r="H2607" s="447"/>
      <c r="I2607" s="448"/>
      <c r="J2607" s="444" t="s">
        <v>16</v>
      </c>
      <c r="K2607" s="444" t="s">
        <v>17</v>
      </c>
      <c r="L2607" s="446" t="s">
        <v>18</v>
      </c>
      <c r="M2607" s="447"/>
      <c r="N2607" s="448"/>
      <c r="O2607" s="435" t="s">
        <v>115</v>
      </c>
      <c r="P2607" s="436"/>
    </row>
    <row r="2608" spans="1:16" ht="32.25" thickBot="1" x14ac:dyDescent="0.25">
      <c r="A2608" s="442"/>
      <c r="B2608" s="82" t="s">
        <v>19</v>
      </c>
      <c r="C2608" s="83" t="s">
        <v>20</v>
      </c>
      <c r="D2608" s="445"/>
      <c r="E2608" s="84" t="s">
        <v>21</v>
      </c>
      <c r="F2608" s="84" t="s">
        <v>22</v>
      </c>
      <c r="G2608" s="85" t="s">
        <v>23</v>
      </c>
      <c r="H2608" s="119" t="s">
        <v>24</v>
      </c>
      <c r="I2608" s="86" t="s">
        <v>25</v>
      </c>
      <c r="J2608" s="445"/>
      <c r="K2608" s="445"/>
      <c r="L2608" s="194" t="s">
        <v>258</v>
      </c>
      <c r="M2608" s="85" t="s">
        <v>256</v>
      </c>
      <c r="N2608" s="83" t="s">
        <v>257</v>
      </c>
      <c r="O2608" s="437"/>
      <c r="P2608" s="438"/>
    </row>
    <row r="2609" spans="1:16" ht="15.75" x14ac:dyDescent="0.2">
      <c r="A2609" s="165">
        <v>45747</v>
      </c>
      <c r="B2609" s="166"/>
      <c r="C2609" s="166">
        <v>207275</v>
      </c>
      <c r="D2609" s="160"/>
      <c r="E2609" s="96"/>
      <c r="F2609" s="96"/>
      <c r="G2609" s="166"/>
      <c r="H2609" s="169"/>
      <c r="I2609" s="175"/>
      <c r="J2609" s="162"/>
      <c r="K2609" s="99"/>
      <c r="L2609" s="191"/>
      <c r="M2609" s="94"/>
      <c r="N2609" s="100"/>
      <c r="O2609" s="428"/>
      <c r="P2609" s="429"/>
    </row>
    <row r="2610" spans="1:16" ht="15.75" x14ac:dyDescent="0.2">
      <c r="A2610" s="165">
        <v>45749</v>
      </c>
      <c r="B2610" s="166">
        <v>207275</v>
      </c>
      <c r="C2610" s="166">
        <v>207576</v>
      </c>
      <c r="D2610" s="160">
        <f>+C2610-B2610</f>
        <v>301</v>
      </c>
      <c r="E2610" s="96" t="s">
        <v>339</v>
      </c>
      <c r="F2610" s="96" t="s">
        <v>327</v>
      </c>
      <c r="G2610" s="166">
        <v>25.052199999999999</v>
      </c>
      <c r="H2610" s="169">
        <v>23.95</v>
      </c>
      <c r="I2610" s="175">
        <f>G2610*H2610</f>
        <v>600.00018999999998</v>
      </c>
      <c r="J2610" s="162">
        <f>D2610/G2610</f>
        <v>12.014912861944261</v>
      </c>
      <c r="K2610" s="99">
        <v>45749</v>
      </c>
      <c r="L2610" s="191" t="s">
        <v>258</v>
      </c>
      <c r="M2610" s="94" t="s">
        <v>262</v>
      </c>
      <c r="N2610" s="100" t="s">
        <v>262</v>
      </c>
      <c r="O2610" s="428" t="s">
        <v>336</v>
      </c>
      <c r="P2610" s="429"/>
    </row>
    <row r="2611" spans="1:16" ht="15.75" x14ac:dyDescent="0.2">
      <c r="A2611" s="165">
        <v>45750</v>
      </c>
      <c r="B2611" s="166">
        <v>207576</v>
      </c>
      <c r="C2611" s="166">
        <v>207783</v>
      </c>
      <c r="D2611" s="160">
        <f>+C2611-B2611</f>
        <v>207</v>
      </c>
      <c r="E2611" s="96" t="s">
        <v>340</v>
      </c>
      <c r="F2611" s="96" t="s">
        <v>330</v>
      </c>
      <c r="G2611" s="166">
        <v>24.726099999999999</v>
      </c>
      <c r="H2611" s="169">
        <v>23.95</v>
      </c>
      <c r="I2611" s="175">
        <f>G2611*H2611</f>
        <v>592.19009499999993</v>
      </c>
      <c r="J2611" s="162">
        <f>D2611/G2611</f>
        <v>8.3717205705711777</v>
      </c>
      <c r="K2611" s="99">
        <v>45750</v>
      </c>
      <c r="L2611" s="191" t="s">
        <v>258</v>
      </c>
      <c r="M2611" s="94" t="s">
        <v>262</v>
      </c>
      <c r="N2611" s="100" t="s">
        <v>262</v>
      </c>
      <c r="O2611" s="428" t="s">
        <v>237</v>
      </c>
      <c r="P2611" s="429"/>
    </row>
    <row r="2612" spans="1:16" ht="15.75" x14ac:dyDescent="0.2">
      <c r="A2612" s="165"/>
      <c r="B2612" s="166"/>
      <c r="C2612" s="166"/>
      <c r="D2612" s="160">
        <f>+C2612-B2612</f>
        <v>0</v>
      </c>
      <c r="E2612" s="96"/>
      <c r="F2612" s="96"/>
      <c r="G2612" s="166"/>
      <c r="H2612" s="169"/>
      <c r="I2612" s="175">
        <f>G2612*H2612</f>
        <v>0</v>
      </c>
      <c r="J2612" s="162" t="e">
        <f>D2612/G2612</f>
        <v>#DIV/0!</v>
      </c>
      <c r="K2612" s="99"/>
      <c r="L2612" s="191"/>
      <c r="M2612" s="94"/>
      <c r="N2612" s="100"/>
      <c r="O2612" s="428"/>
      <c r="P2612" s="429"/>
    </row>
    <row r="2613" spans="1:16" ht="15.75" x14ac:dyDescent="0.2">
      <c r="A2613" s="165"/>
      <c r="B2613" s="166"/>
      <c r="C2613" s="166"/>
      <c r="D2613" s="160">
        <f>+C2613-B2613</f>
        <v>0</v>
      </c>
      <c r="E2613" s="96"/>
      <c r="F2613" s="96"/>
      <c r="G2613" s="166"/>
      <c r="H2613" s="169"/>
      <c r="I2613" s="175">
        <f>G2613*H2613</f>
        <v>0</v>
      </c>
      <c r="J2613" s="162" t="e">
        <f>D2613/G2613</f>
        <v>#DIV/0!</v>
      </c>
      <c r="K2613" s="99"/>
      <c r="L2613" s="191"/>
      <c r="M2613" s="94"/>
      <c r="N2613" s="100"/>
      <c r="O2613" s="428"/>
      <c r="P2613" s="429"/>
    </row>
    <row r="2614" spans="1:16" ht="16.5" thickBot="1" x14ac:dyDescent="0.25">
      <c r="A2614" s="93"/>
      <c r="B2614" s="132"/>
      <c r="C2614" s="132"/>
      <c r="D2614" s="160">
        <f>+C2614-B2614</f>
        <v>0</v>
      </c>
      <c r="E2614" s="96"/>
      <c r="F2614" s="96"/>
      <c r="G2614" s="96"/>
      <c r="H2614" s="97"/>
      <c r="I2614" s="91"/>
      <c r="J2614" s="98"/>
      <c r="K2614" s="92"/>
      <c r="L2614" s="192"/>
      <c r="M2614" s="184"/>
      <c r="N2614" s="101"/>
      <c r="O2614" s="468"/>
      <c r="P2614" s="469"/>
    </row>
    <row r="2615" spans="1:16" ht="16.5" thickBot="1" x14ac:dyDescent="0.25">
      <c r="A2615" s="232" t="s">
        <v>28</v>
      </c>
      <c r="B2615" s="104"/>
      <c r="C2615" s="105"/>
      <c r="D2615" s="106">
        <f>SUM(D2609:D2614)</f>
        <v>508</v>
      </c>
      <c r="E2615" s="107"/>
      <c r="F2615" s="107"/>
      <c r="G2615" s="118">
        <f>SUM(G2609:G2614)</f>
        <v>49.778300000000002</v>
      </c>
      <c r="H2615" s="105"/>
      <c r="I2615" s="118">
        <f>SUM(I2609:I2614)</f>
        <v>1192.1902849999999</v>
      </c>
      <c r="J2615" s="109">
        <f>D2615/G2615</f>
        <v>10.20525007884962</v>
      </c>
      <c r="K2615" s="110"/>
      <c r="L2615" s="193"/>
      <c r="M2615" s="111"/>
      <c r="N2615" s="112"/>
      <c r="O2615" s="430"/>
      <c r="P2615" s="431"/>
    </row>
    <row r="2616" spans="1:16" ht="15.75" x14ac:dyDescent="0.2">
      <c r="A2616" s="76"/>
      <c r="B2616" s="113"/>
      <c r="C2616" s="113"/>
      <c r="D2616" s="113"/>
      <c r="E2616" s="113"/>
      <c r="F2616" s="113"/>
      <c r="G2616" s="113"/>
      <c r="H2616" s="113"/>
      <c r="I2616" s="76"/>
      <c r="J2616" s="76"/>
      <c r="K2616" s="76"/>
      <c r="L2616" s="76"/>
      <c r="M2616" s="76"/>
      <c r="N2616" s="76"/>
      <c r="O2616" s="113"/>
      <c r="P2616" s="114"/>
    </row>
    <row r="2617" spans="1:16" ht="15.75" x14ac:dyDescent="0.2">
      <c r="A2617" s="76"/>
      <c r="B2617" s="113"/>
      <c r="C2617" s="113"/>
      <c r="D2617" s="113"/>
      <c r="E2617" s="113"/>
      <c r="F2617" s="113"/>
      <c r="G2617" s="113"/>
      <c r="H2617" s="113"/>
      <c r="I2617" s="76"/>
      <c r="J2617" s="76"/>
      <c r="K2617" s="76"/>
      <c r="L2617" s="76"/>
      <c r="M2617" s="76"/>
      <c r="N2617" s="76"/>
      <c r="O2617" s="113"/>
      <c r="P2617" s="114"/>
    </row>
    <row r="2618" spans="1:16" ht="15.75" x14ac:dyDescent="0.2">
      <c r="A2618" s="76"/>
      <c r="B2618" s="113"/>
      <c r="C2618" s="113"/>
      <c r="D2618" s="113"/>
      <c r="E2618" s="113"/>
      <c r="F2618" s="113"/>
      <c r="G2618" s="113"/>
      <c r="H2618" s="113"/>
      <c r="I2618" s="76"/>
      <c r="J2618" s="76"/>
      <c r="K2618" s="76"/>
      <c r="L2618" s="76"/>
      <c r="M2618" s="1"/>
      <c r="N2618" s="1"/>
      <c r="O2618" s="3"/>
      <c r="P2618" s="114"/>
    </row>
    <row r="2619" spans="1:16" ht="15.75" x14ac:dyDescent="0.2">
      <c r="A2619" s="115"/>
      <c r="B2619" s="432" t="s">
        <v>29</v>
      </c>
      <c r="C2619" s="432"/>
      <c r="D2619" s="432"/>
      <c r="E2619" s="116"/>
      <c r="F2619" s="116"/>
      <c r="G2619" s="116"/>
      <c r="H2619" s="115"/>
      <c r="I2619" s="116" t="s">
        <v>30</v>
      </c>
      <c r="J2619" s="115"/>
      <c r="K2619" s="116"/>
      <c r="L2619" s="116"/>
      <c r="M2619" s="116"/>
      <c r="N2619" s="116" t="s">
        <v>31</v>
      </c>
      <c r="O2619" s="116"/>
      <c r="P2619" s="117"/>
    </row>
    <row r="2620" spans="1:16" ht="15.75" x14ac:dyDescent="0.2">
      <c r="A2620" s="116"/>
      <c r="B2620" s="427" t="s">
        <v>225</v>
      </c>
      <c r="C2620" s="427"/>
      <c r="D2620" s="427"/>
      <c r="E2620" s="76"/>
      <c r="F2620" s="76"/>
      <c r="G2620" s="76"/>
      <c r="H2620" s="115"/>
      <c r="I2620" s="76" t="s">
        <v>278</v>
      </c>
      <c r="J2620" s="115"/>
      <c r="K2620" s="76"/>
      <c r="L2620" s="76"/>
      <c r="M2620" s="76"/>
      <c r="N2620" s="76" t="s">
        <v>220</v>
      </c>
      <c r="O2620" s="76"/>
      <c r="P2620" s="117"/>
    </row>
    <row r="2621" spans="1:16" ht="15.75" x14ac:dyDescent="0.2">
      <c r="A2621" s="427" t="s">
        <v>223</v>
      </c>
      <c r="B2621" s="427"/>
      <c r="C2621" s="427"/>
      <c r="D2621" s="427"/>
      <c r="E2621" s="427"/>
      <c r="F2621" s="76"/>
      <c r="G2621" s="76"/>
      <c r="H2621" s="115"/>
      <c r="I2621" s="76" t="s">
        <v>240</v>
      </c>
      <c r="J2621" s="115"/>
      <c r="K2621" s="76"/>
      <c r="L2621" s="76"/>
      <c r="M2621" s="76"/>
      <c r="N2621" s="76" t="s">
        <v>124</v>
      </c>
      <c r="O2621" s="76"/>
      <c r="P2621" s="117"/>
    </row>
    <row r="2622" spans="1:16" x14ac:dyDescent="0.2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</row>
    <row r="2623" spans="1:16" x14ac:dyDescent="0.2">
      <c r="A2623" s="467" t="s">
        <v>259</v>
      </c>
      <c r="B2623" s="467"/>
      <c r="C2623" s="467"/>
      <c r="D2623" s="467"/>
      <c r="E2623" s="467"/>
      <c r="F2623"/>
      <c r="G2623"/>
      <c r="H2623"/>
      <c r="I2623"/>
      <c r="J2623"/>
      <c r="K2623"/>
      <c r="L2623"/>
      <c r="M2623"/>
      <c r="N2623"/>
      <c r="O2623"/>
      <c r="P2623"/>
    </row>
    <row r="2624" spans="1:16" x14ac:dyDescent="0.2">
      <c r="A2624"/>
      <c r="B2624"/>
      <c r="C2624"/>
      <c r="D2624"/>
      <c r="E2624"/>
      <c r="F2624"/>
      <c r="G2624"/>
      <c r="H2624"/>
      <c r="I2624"/>
      <c r="J2624"/>
      <c r="K2624"/>
      <c r="L2624"/>
      <c r="M2624"/>
      <c r="N2624"/>
      <c r="O2624"/>
      <c r="P2624"/>
    </row>
    <row r="2625" spans="1:16" x14ac:dyDescent="0.2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</row>
    <row r="2626" spans="1:16" x14ac:dyDescent="0.2">
      <c r="A2626"/>
      <c r="B2626"/>
      <c r="C2626"/>
      <c r="D2626"/>
      <c r="E2626"/>
      <c r="F2626"/>
      <c r="G2626"/>
      <c r="H2626"/>
      <c r="I2626"/>
      <c r="J2626"/>
      <c r="K2626"/>
      <c r="L2626"/>
      <c r="M2626"/>
      <c r="N2626"/>
      <c r="O2626"/>
      <c r="P2626"/>
    </row>
    <row r="2627" spans="1:16" x14ac:dyDescent="0.2">
      <c r="A2627"/>
      <c r="B2627"/>
      <c r="C2627"/>
      <c r="D2627"/>
      <c r="E2627"/>
      <c r="F2627"/>
      <c r="G2627"/>
      <c r="H2627"/>
      <c r="I2627"/>
      <c r="J2627"/>
      <c r="K2627"/>
      <c r="L2627"/>
      <c r="M2627"/>
      <c r="N2627"/>
      <c r="O2627"/>
      <c r="P2627"/>
    </row>
    <row r="2628" spans="1:16" ht="15.75" x14ac:dyDescent="0.2">
      <c r="A2628" s="427" t="s">
        <v>180</v>
      </c>
      <c r="B2628" s="427"/>
      <c r="C2628" s="427"/>
      <c r="D2628" s="427"/>
      <c r="E2628" s="427"/>
      <c r="F2628" s="427"/>
      <c r="G2628" s="427"/>
      <c r="H2628" s="427"/>
      <c r="I2628" s="427"/>
      <c r="J2628" s="427"/>
      <c r="K2628" s="427"/>
      <c r="L2628" s="427"/>
      <c r="M2628" s="427"/>
      <c r="N2628" s="427"/>
      <c r="O2628" s="427"/>
      <c r="P2628" s="427"/>
    </row>
    <row r="2629" spans="1:16" ht="15.75" x14ac:dyDescent="0.2">
      <c r="A2629" s="427" t="s">
        <v>1</v>
      </c>
      <c r="B2629" s="427"/>
      <c r="C2629" s="427"/>
      <c r="D2629" s="427"/>
      <c r="E2629" s="427"/>
      <c r="F2629" s="427"/>
      <c r="G2629" s="427"/>
      <c r="H2629" s="427"/>
      <c r="I2629" s="427"/>
      <c r="J2629" s="427"/>
      <c r="K2629" s="427"/>
      <c r="L2629" s="427"/>
      <c r="M2629" s="427"/>
      <c r="N2629" s="427"/>
      <c r="O2629" s="427"/>
      <c r="P2629" s="427"/>
    </row>
    <row r="2630" spans="1:16" ht="15.75" x14ac:dyDescent="0.2">
      <c r="A2630" s="427"/>
      <c r="B2630" s="427"/>
      <c r="C2630" s="427"/>
      <c r="D2630" s="427"/>
      <c r="E2630" s="427"/>
      <c r="F2630" s="427"/>
      <c r="G2630" s="427"/>
      <c r="H2630" s="427"/>
      <c r="I2630" s="427"/>
      <c r="J2630" s="427"/>
      <c r="K2630" s="427"/>
      <c r="L2630" s="427"/>
      <c r="M2630" s="427"/>
      <c r="N2630" s="427"/>
      <c r="O2630" s="427"/>
      <c r="P2630" s="427"/>
    </row>
    <row r="2631" spans="1:16" ht="15.75" x14ac:dyDescent="0.2">
      <c r="A2631" s="455" t="s">
        <v>321</v>
      </c>
      <c r="B2631" s="455"/>
      <c r="C2631" s="455"/>
      <c r="D2631" s="455"/>
      <c r="E2631" s="455"/>
      <c r="F2631" s="455"/>
      <c r="G2631" s="455"/>
      <c r="H2631" s="455"/>
      <c r="I2631" s="455"/>
      <c r="J2631" s="455"/>
      <c r="K2631" s="455"/>
      <c r="L2631" s="455"/>
      <c r="M2631" s="455"/>
      <c r="N2631" s="455"/>
      <c r="O2631" s="455"/>
      <c r="P2631" s="455"/>
    </row>
    <row r="2632" spans="1:16" ht="15.75" x14ac:dyDescent="0.2">
      <c r="A2632" s="77"/>
      <c r="B2632" s="77"/>
      <c r="C2632" s="77"/>
      <c r="D2632" s="77"/>
      <c r="E2632" s="77"/>
      <c r="F2632" s="77"/>
      <c r="G2632" s="77"/>
      <c r="H2632" s="77"/>
      <c r="I2632" s="77"/>
      <c r="J2632" s="77"/>
      <c r="K2632" s="77"/>
      <c r="L2632" s="77"/>
      <c r="M2632" s="77"/>
      <c r="N2632" s="77"/>
      <c r="O2632" s="77"/>
      <c r="P2632" s="77"/>
    </row>
    <row r="2633" spans="1:16" ht="16.5" thickBot="1" x14ac:dyDescent="0.25">
      <c r="A2633" s="77"/>
      <c r="B2633" s="77"/>
      <c r="C2633" s="77"/>
      <c r="D2633" s="77"/>
      <c r="E2633" s="77"/>
      <c r="F2633" s="77"/>
      <c r="G2633" s="77"/>
      <c r="H2633" s="77"/>
      <c r="I2633" s="77"/>
      <c r="J2633" s="77"/>
      <c r="K2633" s="77"/>
      <c r="L2633" s="77"/>
      <c r="M2633" s="77"/>
      <c r="N2633" s="77"/>
      <c r="O2633" s="77"/>
      <c r="P2633" s="77"/>
    </row>
    <row r="2634" spans="1:16" ht="16.5" thickBot="1" x14ac:dyDescent="0.25">
      <c r="A2634" s="78" t="s">
        <v>2</v>
      </c>
      <c r="B2634" s="449" t="s">
        <v>126</v>
      </c>
      <c r="C2634" s="450"/>
      <c r="D2634" s="79" t="s">
        <v>3</v>
      </c>
      <c r="E2634" s="449">
        <v>2019</v>
      </c>
      <c r="F2634" s="451"/>
      <c r="G2634" s="451"/>
      <c r="H2634" s="450"/>
      <c r="I2634" s="79" t="s">
        <v>4</v>
      </c>
      <c r="J2634" s="80" t="s">
        <v>230</v>
      </c>
      <c r="K2634" s="80"/>
      <c r="L2634" s="80"/>
      <c r="M2634" s="80" t="s">
        <v>5</v>
      </c>
      <c r="N2634" s="449" t="s">
        <v>187</v>
      </c>
      <c r="O2634" s="451"/>
      <c r="P2634" s="452"/>
    </row>
    <row r="2635" spans="1:16" ht="16.5" thickBot="1" x14ac:dyDescent="0.25">
      <c r="A2635" s="77"/>
      <c r="B2635" s="77"/>
      <c r="C2635" s="77"/>
      <c r="D2635" s="77"/>
      <c r="E2635" s="77"/>
      <c r="F2635" s="77"/>
      <c r="G2635" s="77"/>
      <c r="H2635" s="77"/>
      <c r="I2635" s="77"/>
      <c r="J2635" s="77"/>
      <c r="K2635" s="77"/>
      <c r="L2635" s="77"/>
      <c r="M2635" s="77"/>
      <c r="N2635" s="77"/>
      <c r="O2635" s="77"/>
      <c r="P2635" s="77"/>
    </row>
    <row r="2636" spans="1:16" ht="16.5" thickBot="1" x14ac:dyDescent="0.25">
      <c r="A2636" s="78" t="s">
        <v>6</v>
      </c>
      <c r="B2636" s="449" t="s">
        <v>188</v>
      </c>
      <c r="C2636" s="450"/>
      <c r="D2636" s="79" t="s">
        <v>7</v>
      </c>
      <c r="E2636" s="449" t="s">
        <v>189</v>
      </c>
      <c r="F2636" s="451"/>
      <c r="G2636" s="451"/>
      <c r="H2636" s="450"/>
      <c r="I2636" s="79" t="s">
        <v>8</v>
      </c>
      <c r="J2636" s="80">
        <v>17</v>
      </c>
      <c r="K2636" s="80"/>
      <c r="L2636" s="80"/>
      <c r="M2636" s="80" t="s">
        <v>9</v>
      </c>
      <c r="N2636" s="80"/>
      <c r="O2636" s="196"/>
      <c r="P2636" s="197">
        <v>50</v>
      </c>
    </row>
    <row r="2637" spans="1:16" ht="16.5" thickBot="1" x14ac:dyDescent="0.25">
      <c r="A2637" s="77"/>
      <c r="B2637" s="77"/>
      <c r="C2637" s="77"/>
      <c r="D2637" s="77"/>
      <c r="E2637" s="77"/>
      <c r="F2637" s="77"/>
      <c r="G2637" s="77"/>
      <c r="H2637" s="77"/>
      <c r="I2637" s="77"/>
      <c r="J2637" s="77"/>
      <c r="K2637" s="77"/>
      <c r="L2637" s="77"/>
      <c r="M2637" s="77"/>
      <c r="N2637" s="77"/>
      <c r="O2637" s="77"/>
      <c r="P2637" s="77"/>
    </row>
    <row r="2638" spans="1:16" ht="16.5" thickBot="1" x14ac:dyDescent="0.25">
      <c r="A2638" s="453" t="s">
        <v>10</v>
      </c>
      <c r="B2638" s="454"/>
      <c r="C2638" s="449" t="s">
        <v>181</v>
      </c>
      <c r="D2638" s="451"/>
      <c r="E2638" s="451"/>
      <c r="F2638" s="451"/>
      <c r="G2638" s="451"/>
      <c r="H2638" s="451"/>
      <c r="I2638" s="451"/>
      <c r="J2638" s="451"/>
      <c r="K2638" s="451"/>
      <c r="L2638" s="451"/>
      <c r="M2638" s="451"/>
      <c r="N2638" s="451"/>
      <c r="O2638" s="451"/>
      <c r="P2638" s="452"/>
    </row>
    <row r="2639" spans="1:16" ht="16.5" thickBot="1" x14ac:dyDescent="0.25">
      <c r="A2639" s="77"/>
      <c r="B2639" s="77"/>
      <c r="C2639" s="77"/>
      <c r="D2639" s="77"/>
      <c r="E2639" s="77"/>
      <c r="F2639" s="77"/>
      <c r="G2639" s="77"/>
      <c r="H2639" s="77"/>
      <c r="I2639" s="77"/>
      <c r="J2639" s="77"/>
      <c r="K2639" s="77"/>
      <c r="L2639" s="77"/>
      <c r="M2639" s="77"/>
      <c r="N2639" s="77"/>
      <c r="O2639" s="77"/>
      <c r="P2639" s="77"/>
    </row>
    <row r="2640" spans="1:16" ht="16.5" thickBot="1" x14ac:dyDescent="0.25">
      <c r="A2640" s="453" t="s">
        <v>11</v>
      </c>
      <c r="B2640" s="454"/>
      <c r="C2640" s="449" t="s">
        <v>234</v>
      </c>
      <c r="D2640" s="451"/>
      <c r="E2640" s="451"/>
      <c r="F2640" s="451"/>
      <c r="G2640" s="451"/>
      <c r="H2640" s="451"/>
      <c r="I2640" s="451"/>
      <c r="J2640" s="451"/>
      <c r="K2640" s="451"/>
      <c r="L2640" s="451"/>
      <c r="M2640" s="451"/>
      <c r="N2640" s="451"/>
      <c r="O2640" s="451"/>
      <c r="P2640" s="452"/>
    </row>
    <row r="2641" spans="1:16" ht="16.5" thickBot="1" x14ac:dyDescent="0.25">
      <c r="A2641" s="81"/>
      <c r="B2641" s="81"/>
      <c r="C2641" s="81"/>
      <c r="D2641" s="81"/>
      <c r="E2641" s="81"/>
      <c r="F2641" s="81"/>
      <c r="G2641" s="81"/>
      <c r="H2641" s="81"/>
      <c r="I2641" s="81"/>
      <c r="J2641" s="81"/>
      <c r="K2641" s="81"/>
      <c r="L2641" s="81"/>
      <c r="M2641" s="81"/>
      <c r="N2641" s="81"/>
      <c r="O2641" s="81"/>
      <c r="P2641" s="81"/>
    </row>
    <row r="2642" spans="1:16" ht="16.5" thickBot="1" x14ac:dyDescent="0.25">
      <c r="A2642" s="441" t="s">
        <v>12</v>
      </c>
      <c r="B2642" s="443" t="s">
        <v>13</v>
      </c>
      <c r="C2642" s="434"/>
      <c r="D2642" s="444" t="s">
        <v>255</v>
      </c>
      <c r="E2642" s="446" t="s">
        <v>15</v>
      </c>
      <c r="F2642" s="447"/>
      <c r="G2642" s="447"/>
      <c r="H2642" s="447"/>
      <c r="I2642" s="448"/>
      <c r="J2642" s="444" t="s">
        <v>16</v>
      </c>
      <c r="K2642" s="444" t="s">
        <v>17</v>
      </c>
      <c r="L2642" s="446" t="s">
        <v>18</v>
      </c>
      <c r="M2642" s="447"/>
      <c r="N2642" s="448"/>
      <c r="O2642" s="435" t="s">
        <v>115</v>
      </c>
      <c r="P2642" s="436"/>
    </row>
    <row r="2643" spans="1:16" ht="32.25" thickBot="1" x14ac:dyDescent="0.25">
      <c r="A2643" s="442"/>
      <c r="B2643" s="82" t="s">
        <v>19</v>
      </c>
      <c r="C2643" s="83" t="s">
        <v>20</v>
      </c>
      <c r="D2643" s="445"/>
      <c r="E2643" s="84" t="s">
        <v>21</v>
      </c>
      <c r="F2643" s="84" t="s">
        <v>22</v>
      </c>
      <c r="G2643" s="85" t="s">
        <v>23</v>
      </c>
      <c r="H2643" s="119" t="s">
        <v>24</v>
      </c>
      <c r="I2643" s="86" t="s">
        <v>25</v>
      </c>
      <c r="J2643" s="445"/>
      <c r="K2643" s="445"/>
      <c r="L2643" s="194" t="s">
        <v>258</v>
      </c>
      <c r="M2643" s="85" t="s">
        <v>256</v>
      </c>
      <c r="N2643" s="83" t="s">
        <v>257</v>
      </c>
      <c r="O2643" s="437"/>
      <c r="P2643" s="438"/>
    </row>
    <row r="2644" spans="1:16" ht="15.75" x14ac:dyDescent="0.2">
      <c r="A2644" s="165">
        <v>45750</v>
      </c>
      <c r="B2644" s="166"/>
      <c r="C2644" s="166">
        <v>207783</v>
      </c>
      <c r="D2644" s="160"/>
      <c r="E2644" s="96"/>
      <c r="F2644" s="96"/>
      <c r="G2644" s="166"/>
      <c r="H2644" s="169"/>
      <c r="I2644" s="175"/>
      <c r="J2644" s="162"/>
      <c r="K2644" s="99"/>
      <c r="L2644" s="191"/>
      <c r="M2644" s="94"/>
      <c r="N2644" s="100"/>
      <c r="O2644" s="428"/>
      <c r="P2644" s="429"/>
    </row>
    <row r="2645" spans="1:16" ht="15.75" x14ac:dyDescent="0.2">
      <c r="A2645" s="165">
        <v>45756</v>
      </c>
      <c r="B2645" s="166">
        <v>207783</v>
      </c>
      <c r="C2645" s="166">
        <v>208312</v>
      </c>
      <c r="D2645" s="160">
        <f>+C2645-B2645</f>
        <v>529</v>
      </c>
      <c r="E2645" s="96" t="s">
        <v>381</v>
      </c>
      <c r="F2645" s="96" t="s">
        <v>356</v>
      </c>
      <c r="G2645" s="166">
        <v>29.227599999999999</v>
      </c>
      <c r="H2645" s="169">
        <v>23.95</v>
      </c>
      <c r="I2645" s="175">
        <f>G2645*H2645</f>
        <v>700.00101999999993</v>
      </c>
      <c r="J2645" s="162">
        <f>D2645/G2645</f>
        <v>18.099330769546594</v>
      </c>
      <c r="K2645" s="99">
        <v>45756</v>
      </c>
      <c r="L2645" s="191" t="s">
        <v>262</v>
      </c>
      <c r="M2645" s="94" t="s">
        <v>192</v>
      </c>
      <c r="N2645" s="100" t="s">
        <v>236</v>
      </c>
      <c r="O2645" s="428" t="s">
        <v>237</v>
      </c>
      <c r="P2645" s="429"/>
    </row>
    <row r="2646" spans="1:16" ht="15.75" x14ac:dyDescent="0.2">
      <c r="A2646" s="165"/>
      <c r="B2646" s="166"/>
      <c r="C2646" s="166"/>
      <c r="D2646" s="160">
        <f>+C2646-B2646</f>
        <v>0</v>
      </c>
      <c r="E2646" s="96"/>
      <c r="F2646" s="96"/>
      <c r="G2646" s="166"/>
      <c r="H2646" s="169"/>
      <c r="I2646" s="175">
        <f>G2646*H2646</f>
        <v>0</v>
      </c>
      <c r="J2646" s="162" t="e">
        <f>D2646/G2646</f>
        <v>#DIV/0!</v>
      </c>
      <c r="K2646" s="99"/>
      <c r="L2646" s="191"/>
      <c r="M2646" s="94"/>
      <c r="N2646" s="100"/>
      <c r="O2646" s="428"/>
      <c r="P2646" s="429"/>
    </row>
    <row r="2647" spans="1:16" ht="15.75" x14ac:dyDescent="0.2">
      <c r="A2647" s="165"/>
      <c r="B2647" s="166"/>
      <c r="C2647" s="166"/>
      <c r="D2647" s="160">
        <f>+C2647-B2647</f>
        <v>0</v>
      </c>
      <c r="E2647" s="96"/>
      <c r="F2647" s="96"/>
      <c r="G2647" s="166"/>
      <c r="H2647" s="169"/>
      <c r="I2647" s="175">
        <f>G2647*H2647</f>
        <v>0</v>
      </c>
      <c r="J2647" s="162" t="e">
        <f>D2647/G2647</f>
        <v>#DIV/0!</v>
      </c>
      <c r="K2647" s="99"/>
      <c r="L2647" s="191"/>
      <c r="M2647" s="94"/>
      <c r="N2647" s="100"/>
      <c r="O2647" s="428"/>
      <c r="P2647" s="429"/>
    </row>
    <row r="2648" spans="1:16" ht="15.75" x14ac:dyDescent="0.2">
      <c r="A2648" s="165"/>
      <c r="B2648" s="166"/>
      <c r="C2648" s="166"/>
      <c r="D2648" s="160">
        <f>+C2648-B2648</f>
        <v>0</v>
      </c>
      <c r="E2648" s="96"/>
      <c r="F2648" s="96"/>
      <c r="G2648" s="166"/>
      <c r="H2648" s="169"/>
      <c r="I2648" s="175">
        <f>G2648*H2648</f>
        <v>0</v>
      </c>
      <c r="J2648" s="162" t="e">
        <f>D2648/G2648</f>
        <v>#DIV/0!</v>
      </c>
      <c r="K2648" s="99"/>
      <c r="L2648" s="191"/>
      <c r="M2648" s="94"/>
      <c r="N2648" s="100"/>
      <c r="O2648" s="428"/>
      <c r="P2648" s="429"/>
    </row>
    <row r="2649" spans="1:16" ht="16.5" thickBot="1" x14ac:dyDescent="0.25">
      <c r="A2649" s="93"/>
      <c r="B2649" s="132"/>
      <c r="C2649" s="132"/>
      <c r="D2649" s="160">
        <f>+C2649-B2649</f>
        <v>0</v>
      </c>
      <c r="E2649" s="96"/>
      <c r="F2649" s="96"/>
      <c r="G2649" s="96"/>
      <c r="H2649" s="97"/>
      <c r="I2649" s="91"/>
      <c r="J2649" s="98"/>
      <c r="K2649" s="92"/>
      <c r="L2649" s="192"/>
      <c r="M2649" s="184"/>
      <c r="N2649" s="101"/>
      <c r="O2649" s="468"/>
      <c r="P2649" s="469"/>
    </row>
    <row r="2650" spans="1:16" ht="16.5" thickBot="1" x14ac:dyDescent="0.25">
      <c r="A2650" s="251" t="s">
        <v>28</v>
      </c>
      <c r="B2650" s="104"/>
      <c r="C2650" s="105"/>
      <c r="D2650" s="106">
        <f>SUM(D2644:D2649)</f>
        <v>529</v>
      </c>
      <c r="E2650" s="107"/>
      <c r="F2650" s="107"/>
      <c r="G2650" s="118">
        <f>SUM(G2644:G2649)</f>
        <v>29.227599999999999</v>
      </c>
      <c r="H2650" s="105"/>
      <c r="I2650" s="118">
        <f>SUM(I2644:I2649)</f>
        <v>700.00101999999993</v>
      </c>
      <c r="J2650" s="109">
        <f>D2650/G2650</f>
        <v>18.099330769546594</v>
      </c>
      <c r="K2650" s="110"/>
      <c r="L2650" s="193"/>
      <c r="M2650" s="111"/>
      <c r="N2650" s="112"/>
      <c r="O2650" s="430"/>
      <c r="P2650" s="431"/>
    </row>
    <row r="2651" spans="1:16" ht="15.75" x14ac:dyDescent="0.2">
      <c r="A2651" s="76"/>
      <c r="B2651" s="113"/>
      <c r="C2651" s="113"/>
      <c r="D2651" s="113"/>
      <c r="E2651" s="113"/>
      <c r="F2651" s="113"/>
      <c r="G2651" s="113"/>
      <c r="H2651" s="113"/>
      <c r="I2651" s="76"/>
      <c r="J2651" s="76"/>
      <c r="K2651" s="76"/>
      <c r="L2651" s="76"/>
      <c r="M2651" s="76"/>
      <c r="N2651" s="76"/>
      <c r="O2651" s="113"/>
      <c r="P2651" s="114"/>
    </row>
    <row r="2652" spans="1:16" ht="15.75" x14ac:dyDescent="0.2">
      <c r="A2652" s="76"/>
      <c r="B2652" s="113"/>
      <c r="C2652" s="113"/>
      <c r="D2652" s="113"/>
      <c r="E2652" s="113"/>
      <c r="F2652" s="113"/>
      <c r="G2652" s="113"/>
      <c r="H2652" s="113"/>
      <c r="I2652" s="76"/>
      <c r="J2652" s="76"/>
      <c r="K2652" s="76"/>
      <c r="L2652" s="76"/>
      <c r="M2652" s="76"/>
      <c r="N2652" s="76"/>
      <c r="O2652" s="113"/>
      <c r="P2652" s="114"/>
    </row>
    <row r="2653" spans="1:16" ht="15.75" x14ac:dyDescent="0.2">
      <c r="A2653" s="76"/>
      <c r="B2653" s="113"/>
      <c r="C2653" s="113"/>
      <c r="D2653" s="113"/>
      <c r="E2653" s="113"/>
      <c r="F2653" s="113"/>
      <c r="G2653" s="113"/>
      <c r="H2653" s="113"/>
      <c r="I2653" s="76"/>
      <c r="J2653" s="76"/>
      <c r="K2653" s="76"/>
      <c r="L2653" s="76"/>
      <c r="M2653" s="1"/>
      <c r="N2653" s="1"/>
      <c r="O2653" s="3"/>
      <c r="P2653" s="114"/>
    </row>
    <row r="2654" spans="1:16" ht="15.75" x14ac:dyDescent="0.2">
      <c r="A2654" s="115"/>
      <c r="B2654" s="432" t="s">
        <v>29</v>
      </c>
      <c r="C2654" s="432"/>
      <c r="D2654" s="432"/>
      <c r="E2654" s="116"/>
      <c r="F2654" s="116"/>
      <c r="G2654" s="116"/>
      <c r="H2654" s="115"/>
      <c r="I2654" s="116" t="s">
        <v>30</v>
      </c>
      <c r="J2654" s="115"/>
      <c r="K2654" s="116"/>
      <c r="L2654" s="116"/>
      <c r="M2654" s="116"/>
      <c r="N2654" s="116" t="s">
        <v>31</v>
      </c>
      <c r="O2654" s="116"/>
      <c r="P2654" s="117"/>
    </row>
    <row r="2655" spans="1:16" ht="15.75" x14ac:dyDescent="0.2">
      <c r="A2655" s="116"/>
      <c r="B2655" s="427" t="s">
        <v>225</v>
      </c>
      <c r="C2655" s="427"/>
      <c r="D2655" s="427"/>
      <c r="E2655" s="76"/>
      <c r="F2655" s="76"/>
      <c r="G2655" s="76"/>
      <c r="H2655" s="115"/>
      <c r="I2655" s="76" t="s">
        <v>278</v>
      </c>
      <c r="J2655" s="115"/>
      <c r="K2655" s="76"/>
      <c r="L2655" s="76"/>
      <c r="M2655" s="76"/>
      <c r="N2655" s="76" t="s">
        <v>220</v>
      </c>
      <c r="O2655" s="76"/>
      <c r="P2655" s="117"/>
    </row>
    <row r="2656" spans="1:16" ht="15.75" x14ac:dyDescent="0.2">
      <c r="A2656" s="427" t="s">
        <v>223</v>
      </c>
      <c r="B2656" s="427"/>
      <c r="C2656" s="427"/>
      <c r="D2656" s="427"/>
      <c r="E2656" s="427"/>
      <c r="F2656" s="76"/>
      <c r="G2656" s="76"/>
      <c r="H2656" s="115"/>
      <c r="I2656" s="76" t="s">
        <v>240</v>
      </c>
      <c r="J2656" s="115"/>
      <c r="K2656" s="76"/>
      <c r="L2656" s="76"/>
      <c r="M2656" s="76"/>
      <c r="N2656" s="76" t="s">
        <v>124</v>
      </c>
      <c r="O2656" s="76"/>
      <c r="P2656" s="117"/>
    </row>
    <row r="2657" spans="1:16" x14ac:dyDescent="0.2">
      <c r="A2657"/>
      <c r="B2657"/>
      <c r="C2657"/>
      <c r="D2657"/>
      <c r="E2657"/>
      <c r="F2657"/>
      <c r="G2657"/>
      <c r="H2657"/>
      <c r="I2657"/>
      <c r="J2657"/>
      <c r="K2657"/>
      <c r="L2657"/>
      <c r="M2657"/>
      <c r="N2657"/>
      <c r="O2657"/>
      <c r="P2657"/>
    </row>
    <row r="2658" spans="1:16" x14ac:dyDescent="0.2">
      <c r="A2658" s="467" t="s">
        <v>259</v>
      </c>
      <c r="B2658" s="467"/>
      <c r="C2658" s="467"/>
      <c r="D2658" s="467"/>
      <c r="E2658" s="467"/>
      <c r="F2658"/>
      <c r="G2658"/>
      <c r="H2658"/>
      <c r="I2658"/>
      <c r="J2658"/>
      <c r="K2658"/>
      <c r="L2658"/>
      <c r="M2658"/>
      <c r="N2658"/>
      <c r="O2658"/>
      <c r="P2658"/>
    </row>
    <row r="2659" spans="1:16" x14ac:dyDescent="0.2">
      <c r="A2659"/>
      <c r="B2659"/>
      <c r="C2659"/>
      <c r="D2659"/>
      <c r="E2659"/>
      <c r="F2659"/>
      <c r="G2659"/>
      <c r="H2659"/>
      <c r="I2659"/>
      <c r="J2659"/>
      <c r="K2659"/>
      <c r="L2659"/>
      <c r="M2659"/>
      <c r="N2659"/>
      <c r="O2659"/>
      <c r="P2659"/>
    </row>
    <row r="2660" spans="1:16" x14ac:dyDescent="0.2">
      <c r="A2660"/>
      <c r="B2660"/>
      <c r="C2660"/>
      <c r="D2660"/>
      <c r="E2660"/>
      <c r="F2660"/>
      <c r="G2660"/>
      <c r="H2660"/>
      <c r="I2660"/>
      <c r="J2660"/>
      <c r="K2660"/>
      <c r="L2660"/>
      <c r="M2660"/>
      <c r="N2660"/>
      <c r="O2660"/>
      <c r="P2660"/>
    </row>
    <row r="2661" spans="1:16" x14ac:dyDescent="0.2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</row>
    <row r="2662" spans="1:16" x14ac:dyDescent="0.2">
      <c r="A2662"/>
      <c r="B2662"/>
      <c r="C2662"/>
      <c r="D2662"/>
      <c r="E2662"/>
      <c r="F2662"/>
      <c r="G2662"/>
      <c r="H2662"/>
      <c r="I2662"/>
      <c r="J2662"/>
      <c r="K2662"/>
      <c r="L2662"/>
      <c r="M2662"/>
      <c r="N2662"/>
      <c r="O2662"/>
      <c r="P2662"/>
    </row>
    <row r="2663" spans="1:16" x14ac:dyDescent="0.2">
      <c r="A2663"/>
      <c r="B2663"/>
      <c r="C2663"/>
      <c r="D2663"/>
      <c r="E2663"/>
      <c r="F2663"/>
      <c r="G2663"/>
      <c r="H2663"/>
      <c r="I2663"/>
      <c r="J2663"/>
      <c r="K2663"/>
      <c r="L2663"/>
      <c r="M2663"/>
      <c r="N2663"/>
      <c r="O2663"/>
      <c r="P2663"/>
    </row>
    <row r="2664" spans="1:16" x14ac:dyDescent="0.2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</row>
    <row r="2665" spans="1:16" x14ac:dyDescent="0.2">
      <c r="A2665"/>
      <c r="B2665"/>
      <c r="C2665"/>
      <c r="D2665"/>
      <c r="E2665"/>
      <c r="F2665"/>
      <c r="G2665"/>
      <c r="H2665"/>
      <c r="I2665"/>
      <c r="J2665"/>
      <c r="K2665"/>
      <c r="L2665"/>
      <c r="M2665"/>
      <c r="N2665"/>
      <c r="O2665"/>
      <c r="P2665"/>
    </row>
    <row r="2666" spans="1:16" ht="15.75" x14ac:dyDescent="0.2">
      <c r="A2666" s="427" t="s">
        <v>180</v>
      </c>
      <c r="B2666" s="427"/>
      <c r="C2666" s="427"/>
      <c r="D2666" s="427"/>
      <c r="E2666" s="427"/>
      <c r="F2666" s="427"/>
      <c r="G2666" s="427"/>
      <c r="H2666" s="427"/>
      <c r="I2666" s="427"/>
      <c r="J2666" s="427"/>
      <c r="K2666" s="427"/>
      <c r="L2666" s="427"/>
      <c r="M2666" s="427"/>
      <c r="N2666" s="427"/>
      <c r="O2666" s="427"/>
      <c r="P2666" s="427"/>
    </row>
    <row r="2667" spans="1:16" ht="15.75" x14ac:dyDescent="0.2">
      <c r="A2667" s="427" t="s">
        <v>1</v>
      </c>
      <c r="B2667" s="427"/>
      <c r="C2667" s="427"/>
      <c r="D2667" s="427"/>
      <c r="E2667" s="427"/>
      <c r="F2667" s="427"/>
      <c r="G2667" s="427"/>
      <c r="H2667" s="427"/>
      <c r="I2667" s="427"/>
      <c r="J2667" s="427"/>
      <c r="K2667" s="427"/>
      <c r="L2667" s="427"/>
      <c r="M2667" s="427"/>
      <c r="N2667" s="427"/>
      <c r="O2667" s="427"/>
      <c r="P2667" s="427"/>
    </row>
    <row r="2668" spans="1:16" ht="15.75" x14ac:dyDescent="0.2">
      <c r="A2668" s="427"/>
      <c r="B2668" s="427"/>
      <c r="C2668" s="427"/>
      <c r="D2668" s="427"/>
      <c r="E2668" s="427"/>
      <c r="F2668" s="427"/>
      <c r="G2668" s="427"/>
      <c r="H2668" s="427"/>
      <c r="I2668" s="427"/>
      <c r="J2668" s="427"/>
      <c r="K2668" s="427"/>
      <c r="L2668" s="427"/>
      <c r="M2668" s="427"/>
      <c r="N2668" s="427"/>
      <c r="O2668" s="427"/>
      <c r="P2668" s="427"/>
    </row>
    <row r="2669" spans="1:16" ht="15.75" x14ac:dyDescent="0.2">
      <c r="A2669" s="455" t="s">
        <v>321</v>
      </c>
      <c r="B2669" s="455"/>
      <c r="C2669" s="455"/>
      <c r="D2669" s="455"/>
      <c r="E2669" s="455"/>
      <c r="F2669" s="455"/>
      <c r="G2669" s="455"/>
      <c r="H2669" s="455"/>
      <c r="I2669" s="455"/>
      <c r="J2669" s="455"/>
      <c r="K2669" s="455"/>
      <c r="L2669" s="455"/>
      <c r="M2669" s="455"/>
      <c r="N2669" s="455"/>
      <c r="O2669" s="455"/>
      <c r="P2669" s="455"/>
    </row>
    <row r="2670" spans="1:16" ht="15.75" x14ac:dyDescent="0.2">
      <c r="A2670" s="77"/>
      <c r="B2670" s="77"/>
      <c r="C2670" s="77"/>
      <c r="D2670" s="77"/>
      <c r="E2670" s="77"/>
      <c r="F2670" s="77"/>
      <c r="G2670" s="77"/>
      <c r="H2670" s="77"/>
      <c r="I2670" s="77"/>
      <c r="J2670" s="77"/>
      <c r="K2670" s="77"/>
      <c r="L2670" s="77"/>
      <c r="M2670" s="77"/>
      <c r="N2670" s="77"/>
      <c r="O2670" s="77"/>
      <c r="P2670" s="77"/>
    </row>
    <row r="2671" spans="1:16" ht="16.5" thickBot="1" x14ac:dyDescent="0.25">
      <c r="A2671" s="77"/>
      <c r="B2671" s="77"/>
      <c r="C2671" s="77"/>
      <c r="D2671" s="77"/>
      <c r="E2671" s="77"/>
      <c r="F2671" s="77"/>
      <c r="G2671" s="77"/>
      <c r="H2671" s="77"/>
      <c r="I2671" s="77"/>
      <c r="J2671" s="77"/>
      <c r="K2671" s="77"/>
      <c r="L2671" s="77"/>
      <c r="M2671" s="77"/>
      <c r="N2671" s="77"/>
      <c r="O2671" s="77"/>
      <c r="P2671" s="77"/>
    </row>
    <row r="2672" spans="1:16" ht="16.5" thickBot="1" x14ac:dyDescent="0.25">
      <c r="A2672" s="78" t="s">
        <v>2</v>
      </c>
      <c r="B2672" s="449" t="s">
        <v>126</v>
      </c>
      <c r="C2672" s="450"/>
      <c r="D2672" s="79" t="s">
        <v>3</v>
      </c>
      <c r="E2672" s="449">
        <v>2019</v>
      </c>
      <c r="F2672" s="451"/>
      <c r="G2672" s="451"/>
      <c r="H2672" s="450"/>
      <c r="I2672" s="79" t="s">
        <v>4</v>
      </c>
      <c r="J2672" s="80" t="s">
        <v>230</v>
      </c>
      <c r="K2672" s="80"/>
      <c r="L2672" s="80"/>
      <c r="M2672" s="80" t="s">
        <v>5</v>
      </c>
      <c r="N2672" s="449" t="s">
        <v>187</v>
      </c>
      <c r="O2672" s="451"/>
      <c r="P2672" s="452"/>
    </row>
    <row r="2673" spans="1:16" ht="16.5" thickBot="1" x14ac:dyDescent="0.25">
      <c r="A2673" s="77"/>
      <c r="B2673" s="77"/>
      <c r="C2673" s="77"/>
      <c r="D2673" s="77"/>
      <c r="E2673" s="77"/>
      <c r="F2673" s="77"/>
      <c r="G2673" s="77"/>
      <c r="H2673" s="77"/>
      <c r="I2673" s="77"/>
      <c r="J2673" s="77"/>
      <c r="K2673" s="77"/>
      <c r="L2673" s="77"/>
      <c r="M2673" s="77"/>
      <c r="N2673" s="77"/>
      <c r="O2673" s="77"/>
      <c r="P2673" s="77"/>
    </row>
    <row r="2674" spans="1:16" ht="16.5" thickBot="1" x14ac:dyDescent="0.25">
      <c r="A2674" s="78" t="s">
        <v>6</v>
      </c>
      <c r="B2674" s="449" t="s">
        <v>188</v>
      </c>
      <c r="C2674" s="450"/>
      <c r="D2674" s="79" t="s">
        <v>7</v>
      </c>
      <c r="E2674" s="449" t="s">
        <v>189</v>
      </c>
      <c r="F2674" s="451"/>
      <c r="G2674" s="451"/>
      <c r="H2674" s="450"/>
      <c r="I2674" s="79" t="s">
        <v>8</v>
      </c>
      <c r="J2674" s="80">
        <v>17</v>
      </c>
      <c r="K2674" s="80"/>
      <c r="L2674" s="80"/>
      <c r="M2674" s="80" t="s">
        <v>9</v>
      </c>
      <c r="N2674" s="80"/>
      <c r="O2674" s="196"/>
      <c r="P2674" s="197">
        <v>50</v>
      </c>
    </row>
    <row r="2675" spans="1:16" ht="16.5" thickBot="1" x14ac:dyDescent="0.25">
      <c r="A2675" s="77"/>
      <c r="B2675" s="77"/>
      <c r="C2675" s="77"/>
      <c r="D2675" s="77"/>
      <c r="E2675" s="77"/>
      <c r="F2675" s="77"/>
      <c r="G2675" s="77"/>
      <c r="H2675" s="77"/>
      <c r="I2675" s="77"/>
      <c r="J2675" s="77"/>
      <c r="K2675" s="77"/>
      <c r="L2675" s="77"/>
      <c r="M2675" s="77"/>
      <c r="N2675" s="77"/>
      <c r="O2675" s="77"/>
      <c r="P2675" s="77"/>
    </row>
    <row r="2676" spans="1:16" ht="16.5" thickBot="1" x14ac:dyDescent="0.25">
      <c r="A2676" s="453" t="s">
        <v>10</v>
      </c>
      <c r="B2676" s="454"/>
      <c r="C2676" s="449" t="s">
        <v>181</v>
      </c>
      <c r="D2676" s="451"/>
      <c r="E2676" s="451"/>
      <c r="F2676" s="451"/>
      <c r="G2676" s="451"/>
      <c r="H2676" s="451"/>
      <c r="I2676" s="451"/>
      <c r="J2676" s="451"/>
      <c r="K2676" s="451"/>
      <c r="L2676" s="451"/>
      <c r="M2676" s="451"/>
      <c r="N2676" s="451"/>
      <c r="O2676" s="451"/>
      <c r="P2676" s="452"/>
    </row>
    <row r="2677" spans="1:16" ht="16.5" thickBot="1" x14ac:dyDescent="0.25">
      <c r="A2677" s="77"/>
      <c r="B2677" s="77"/>
      <c r="C2677" s="77"/>
      <c r="D2677" s="77"/>
      <c r="E2677" s="77"/>
      <c r="F2677" s="77"/>
      <c r="G2677" s="77"/>
      <c r="H2677" s="77"/>
      <c r="I2677" s="77"/>
      <c r="J2677" s="77"/>
      <c r="K2677" s="77"/>
      <c r="L2677" s="77"/>
      <c r="M2677" s="77"/>
      <c r="N2677" s="77"/>
      <c r="O2677" s="77"/>
      <c r="P2677" s="77"/>
    </row>
    <row r="2678" spans="1:16" ht="16.5" thickBot="1" x14ac:dyDescent="0.25">
      <c r="A2678" s="453" t="s">
        <v>11</v>
      </c>
      <c r="B2678" s="454"/>
      <c r="C2678" s="449" t="s">
        <v>234</v>
      </c>
      <c r="D2678" s="451"/>
      <c r="E2678" s="451"/>
      <c r="F2678" s="451"/>
      <c r="G2678" s="451"/>
      <c r="H2678" s="451"/>
      <c r="I2678" s="451"/>
      <c r="J2678" s="451"/>
      <c r="K2678" s="451"/>
      <c r="L2678" s="451"/>
      <c r="M2678" s="451"/>
      <c r="N2678" s="451"/>
      <c r="O2678" s="451"/>
      <c r="P2678" s="452"/>
    </row>
    <row r="2679" spans="1:16" ht="16.5" thickBot="1" x14ac:dyDescent="0.25">
      <c r="A2679" s="81"/>
      <c r="B2679" s="81"/>
      <c r="C2679" s="81"/>
      <c r="D2679" s="81"/>
      <c r="E2679" s="81"/>
      <c r="F2679" s="81"/>
      <c r="G2679" s="81"/>
      <c r="H2679" s="81"/>
      <c r="I2679" s="81"/>
      <c r="J2679" s="81"/>
      <c r="K2679" s="81"/>
      <c r="L2679" s="81"/>
      <c r="M2679" s="81"/>
      <c r="N2679" s="81"/>
      <c r="O2679" s="81"/>
      <c r="P2679" s="81"/>
    </row>
    <row r="2680" spans="1:16" ht="16.5" thickBot="1" x14ac:dyDescent="0.25">
      <c r="A2680" s="441" t="s">
        <v>12</v>
      </c>
      <c r="B2680" s="443" t="s">
        <v>13</v>
      </c>
      <c r="C2680" s="434"/>
      <c r="D2680" s="444" t="s">
        <v>255</v>
      </c>
      <c r="E2680" s="446" t="s">
        <v>15</v>
      </c>
      <c r="F2680" s="447"/>
      <c r="G2680" s="447"/>
      <c r="H2680" s="447"/>
      <c r="I2680" s="448"/>
      <c r="J2680" s="444" t="s">
        <v>16</v>
      </c>
      <c r="K2680" s="444" t="s">
        <v>17</v>
      </c>
      <c r="L2680" s="446" t="s">
        <v>18</v>
      </c>
      <c r="M2680" s="447"/>
      <c r="N2680" s="448"/>
      <c r="O2680" s="435" t="s">
        <v>115</v>
      </c>
      <c r="P2680" s="436"/>
    </row>
    <row r="2681" spans="1:16" ht="32.25" thickBot="1" x14ac:dyDescent="0.25">
      <c r="A2681" s="442"/>
      <c r="B2681" s="82" t="s">
        <v>19</v>
      </c>
      <c r="C2681" s="83" t="s">
        <v>20</v>
      </c>
      <c r="D2681" s="445"/>
      <c r="E2681" s="84" t="s">
        <v>21</v>
      </c>
      <c r="F2681" s="84" t="s">
        <v>22</v>
      </c>
      <c r="G2681" s="85" t="s">
        <v>23</v>
      </c>
      <c r="H2681" s="119" t="s">
        <v>24</v>
      </c>
      <c r="I2681" s="86" t="s">
        <v>25</v>
      </c>
      <c r="J2681" s="445"/>
      <c r="K2681" s="445"/>
      <c r="L2681" s="194" t="s">
        <v>258</v>
      </c>
      <c r="M2681" s="85" t="s">
        <v>256</v>
      </c>
      <c r="N2681" s="83" t="s">
        <v>257</v>
      </c>
      <c r="O2681" s="437"/>
      <c r="P2681" s="438"/>
    </row>
    <row r="2682" spans="1:16" ht="15.75" x14ac:dyDescent="0.2">
      <c r="A2682" s="165">
        <v>45756</v>
      </c>
      <c r="B2682" s="166"/>
      <c r="C2682" s="166">
        <v>208312</v>
      </c>
      <c r="D2682" s="160"/>
      <c r="E2682" s="96"/>
      <c r="F2682" s="96"/>
      <c r="G2682" s="166"/>
      <c r="H2682" s="169"/>
      <c r="I2682" s="175"/>
      <c r="J2682" s="162"/>
      <c r="K2682" s="99"/>
      <c r="L2682" s="191"/>
      <c r="M2682" s="94"/>
      <c r="N2682" s="100"/>
      <c r="O2682" s="428"/>
      <c r="P2682" s="429"/>
    </row>
    <row r="2683" spans="1:16" ht="15.75" x14ac:dyDescent="0.2">
      <c r="A2683" s="165">
        <v>45761</v>
      </c>
      <c r="B2683" s="166">
        <v>208312</v>
      </c>
      <c r="C2683" s="166">
        <v>208744</v>
      </c>
      <c r="D2683" s="160">
        <f>+C2683-B2683</f>
        <v>432</v>
      </c>
      <c r="E2683" s="96" t="s">
        <v>401</v>
      </c>
      <c r="F2683" s="96" t="s">
        <v>386</v>
      </c>
      <c r="G2683" s="166">
        <v>43.4238</v>
      </c>
      <c r="H2683" s="169">
        <v>23.95</v>
      </c>
      <c r="I2683" s="175">
        <f>G2683*H2683</f>
        <v>1040.00001</v>
      </c>
      <c r="J2683" s="162">
        <f>D2683/G2683</f>
        <v>9.9484614428032554</v>
      </c>
      <c r="K2683" s="99">
        <v>45761</v>
      </c>
      <c r="L2683" s="191" t="s">
        <v>262</v>
      </c>
      <c r="M2683" s="94" t="s">
        <v>392</v>
      </c>
      <c r="N2683" s="100" t="s">
        <v>224</v>
      </c>
      <c r="O2683" s="428" t="s">
        <v>270</v>
      </c>
      <c r="P2683" s="429"/>
    </row>
    <row r="2684" spans="1:16" ht="15.75" x14ac:dyDescent="0.2">
      <c r="A2684" s="165"/>
      <c r="B2684" s="166"/>
      <c r="C2684" s="166"/>
      <c r="D2684" s="160">
        <f>+C2684-B2684</f>
        <v>0</v>
      </c>
      <c r="E2684" s="96"/>
      <c r="F2684" s="96"/>
      <c r="G2684" s="166"/>
      <c r="H2684" s="169"/>
      <c r="I2684" s="175">
        <f>G2684*H2684</f>
        <v>0</v>
      </c>
      <c r="J2684" s="162" t="e">
        <f>D2684/G2684</f>
        <v>#DIV/0!</v>
      </c>
      <c r="K2684" s="99"/>
      <c r="L2684" s="191"/>
      <c r="M2684" s="94"/>
      <c r="N2684" s="100"/>
      <c r="O2684" s="428"/>
      <c r="P2684" s="429"/>
    </row>
    <row r="2685" spans="1:16" ht="15.75" x14ac:dyDescent="0.2">
      <c r="A2685" s="165"/>
      <c r="B2685" s="166"/>
      <c r="C2685" s="166"/>
      <c r="D2685" s="160">
        <f>+C2685-B2685</f>
        <v>0</v>
      </c>
      <c r="E2685" s="96"/>
      <c r="F2685" s="96"/>
      <c r="G2685" s="166"/>
      <c r="H2685" s="169"/>
      <c r="I2685" s="175">
        <f>G2685*H2685</f>
        <v>0</v>
      </c>
      <c r="J2685" s="162" t="e">
        <f>D2685/G2685</f>
        <v>#DIV/0!</v>
      </c>
      <c r="K2685" s="99"/>
      <c r="L2685" s="191"/>
      <c r="M2685" s="94"/>
      <c r="N2685" s="100"/>
      <c r="O2685" s="428"/>
      <c r="P2685" s="429"/>
    </row>
    <row r="2686" spans="1:16" ht="15.75" x14ac:dyDescent="0.2">
      <c r="A2686" s="165"/>
      <c r="B2686" s="166"/>
      <c r="C2686" s="166"/>
      <c r="D2686" s="160">
        <f>+C2686-B2686</f>
        <v>0</v>
      </c>
      <c r="E2686" s="96"/>
      <c r="F2686" s="96"/>
      <c r="G2686" s="166"/>
      <c r="H2686" s="169"/>
      <c r="I2686" s="175">
        <f>G2686*H2686</f>
        <v>0</v>
      </c>
      <c r="J2686" s="162" t="e">
        <f>D2686/G2686</f>
        <v>#DIV/0!</v>
      </c>
      <c r="K2686" s="99"/>
      <c r="L2686" s="191"/>
      <c r="M2686" s="94"/>
      <c r="N2686" s="100"/>
      <c r="O2686" s="428"/>
      <c r="P2686" s="429"/>
    </row>
    <row r="2687" spans="1:16" ht="16.5" thickBot="1" x14ac:dyDescent="0.25">
      <c r="A2687" s="93"/>
      <c r="B2687" s="132"/>
      <c r="C2687" s="132"/>
      <c r="D2687" s="160">
        <f>+C2687-B2687</f>
        <v>0</v>
      </c>
      <c r="E2687" s="96"/>
      <c r="F2687" s="96"/>
      <c r="G2687" s="96"/>
      <c r="H2687" s="97"/>
      <c r="I2687" s="91"/>
      <c r="J2687" s="98"/>
      <c r="K2687" s="92"/>
      <c r="L2687" s="192"/>
      <c r="M2687" s="184"/>
      <c r="N2687" s="101"/>
      <c r="O2687" s="468"/>
      <c r="P2687" s="469"/>
    </row>
    <row r="2688" spans="1:16" ht="16.5" thickBot="1" x14ac:dyDescent="0.25">
      <c r="A2688" s="286" t="s">
        <v>28</v>
      </c>
      <c r="B2688" s="104"/>
      <c r="C2688" s="105"/>
      <c r="D2688" s="106">
        <f>SUM(D2682:D2687)</f>
        <v>432</v>
      </c>
      <c r="E2688" s="107"/>
      <c r="F2688" s="107"/>
      <c r="G2688" s="118">
        <f>SUM(G2682:G2687)</f>
        <v>43.4238</v>
      </c>
      <c r="H2688" s="105"/>
      <c r="I2688" s="118">
        <f>SUM(I2682:I2687)</f>
        <v>1040.00001</v>
      </c>
      <c r="J2688" s="109">
        <f>D2688/G2688</f>
        <v>9.9484614428032554</v>
      </c>
      <c r="K2688" s="110"/>
      <c r="L2688" s="193"/>
      <c r="M2688" s="111"/>
      <c r="N2688" s="112"/>
      <c r="O2688" s="430"/>
      <c r="P2688" s="431"/>
    </row>
    <row r="2689" spans="1:16" ht="15.75" x14ac:dyDescent="0.2">
      <c r="A2689" s="76"/>
      <c r="B2689" s="113"/>
      <c r="C2689" s="113"/>
      <c r="D2689" s="113"/>
      <c r="E2689" s="113"/>
      <c r="F2689" s="113"/>
      <c r="G2689" s="113"/>
      <c r="H2689" s="113"/>
      <c r="I2689" s="76"/>
      <c r="J2689" s="76"/>
      <c r="K2689" s="76"/>
      <c r="L2689" s="76"/>
      <c r="M2689" s="76"/>
      <c r="N2689" s="76"/>
      <c r="O2689" s="113"/>
      <c r="P2689" s="114"/>
    </row>
    <row r="2690" spans="1:16" ht="15.75" x14ac:dyDescent="0.2">
      <c r="A2690" s="76"/>
      <c r="B2690" s="113"/>
      <c r="C2690" s="113"/>
      <c r="D2690" s="113"/>
      <c r="E2690" s="113"/>
      <c r="F2690" s="113"/>
      <c r="G2690" s="113"/>
      <c r="H2690" s="113"/>
      <c r="I2690" s="76"/>
      <c r="J2690" s="76"/>
      <c r="K2690" s="76"/>
      <c r="L2690" s="76"/>
      <c r="M2690" s="76"/>
      <c r="N2690" s="76"/>
      <c r="O2690" s="113"/>
      <c r="P2690" s="114"/>
    </row>
    <row r="2691" spans="1:16" ht="15.75" x14ac:dyDescent="0.2">
      <c r="A2691" s="76"/>
      <c r="B2691" s="113"/>
      <c r="C2691" s="113"/>
      <c r="D2691" s="113"/>
      <c r="E2691" s="113"/>
      <c r="F2691" s="113"/>
      <c r="G2691" s="113"/>
      <c r="H2691" s="113"/>
      <c r="I2691" s="76"/>
      <c r="J2691" s="76"/>
      <c r="K2691" s="76"/>
      <c r="L2691" s="76"/>
      <c r="M2691" s="1"/>
      <c r="N2691" s="1"/>
      <c r="O2691" s="3"/>
      <c r="P2691" s="114"/>
    </row>
    <row r="2692" spans="1:16" ht="15.75" x14ac:dyDescent="0.2">
      <c r="A2692" s="115"/>
      <c r="B2692" s="432" t="s">
        <v>29</v>
      </c>
      <c r="C2692" s="432"/>
      <c r="D2692" s="432"/>
      <c r="E2692" s="116"/>
      <c r="F2692" s="116"/>
      <c r="G2692" s="116"/>
      <c r="H2692" s="115"/>
      <c r="I2692" s="116" t="s">
        <v>30</v>
      </c>
      <c r="J2692" s="115"/>
      <c r="K2692" s="116"/>
      <c r="L2692" s="116"/>
      <c r="M2692" s="116"/>
      <c r="N2692" s="116" t="s">
        <v>31</v>
      </c>
      <c r="O2692" s="116"/>
      <c r="P2692" s="117"/>
    </row>
    <row r="2693" spans="1:16" ht="15.75" x14ac:dyDescent="0.2">
      <c r="A2693" s="116"/>
      <c r="B2693" s="427" t="s">
        <v>225</v>
      </c>
      <c r="C2693" s="427"/>
      <c r="D2693" s="427"/>
      <c r="E2693" s="76"/>
      <c r="F2693" s="76"/>
      <c r="G2693" s="76"/>
      <c r="H2693" s="115"/>
      <c r="I2693" s="76" t="s">
        <v>278</v>
      </c>
      <c r="J2693" s="115"/>
      <c r="K2693" s="76"/>
      <c r="L2693" s="76"/>
      <c r="M2693" s="76"/>
      <c r="N2693" s="76" t="s">
        <v>220</v>
      </c>
      <c r="O2693" s="76"/>
      <c r="P2693" s="117"/>
    </row>
    <row r="2694" spans="1:16" ht="15.75" x14ac:dyDescent="0.2">
      <c r="A2694" s="427" t="s">
        <v>223</v>
      </c>
      <c r="B2694" s="427"/>
      <c r="C2694" s="427"/>
      <c r="D2694" s="427"/>
      <c r="E2694" s="427"/>
      <c r="F2694" s="76"/>
      <c r="G2694" s="76"/>
      <c r="H2694" s="115"/>
      <c r="I2694" s="76" t="s">
        <v>240</v>
      </c>
      <c r="J2694" s="115"/>
      <c r="K2694" s="76"/>
      <c r="L2694" s="76"/>
      <c r="M2694" s="76"/>
      <c r="N2694" s="76" t="s">
        <v>124</v>
      </c>
      <c r="O2694" s="76"/>
      <c r="P2694" s="117"/>
    </row>
    <row r="2695" spans="1:16" x14ac:dyDescent="0.2">
      <c r="A2695"/>
      <c r="B2695"/>
      <c r="C2695"/>
      <c r="D2695"/>
      <c r="E2695"/>
      <c r="F2695"/>
      <c r="G2695"/>
      <c r="H2695"/>
      <c r="I2695"/>
      <c r="J2695"/>
      <c r="K2695"/>
      <c r="L2695"/>
      <c r="M2695"/>
      <c r="N2695"/>
      <c r="O2695"/>
      <c r="P2695"/>
    </row>
    <row r="2696" spans="1:16" x14ac:dyDescent="0.2">
      <c r="A2696" s="467" t="s">
        <v>259</v>
      </c>
      <c r="B2696" s="467"/>
      <c r="C2696" s="467"/>
      <c r="D2696" s="467"/>
      <c r="E2696" s="467"/>
      <c r="F2696"/>
      <c r="G2696"/>
      <c r="H2696"/>
      <c r="I2696"/>
      <c r="J2696"/>
      <c r="K2696"/>
      <c r="L2696"/>
      <c r="M2696"/>
      <c r="N2696"/>
      <c r="O2696"/>
      <c r="P2696"/>
    </row>
    <row r="2697" spans="1:16" x14ac:dyDescent="0.2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</row>
    <row r="2698" spans="1:16" x14ac:dyDescent="0.2">
      <c r="A2698"/>
      <c r="B2698"/>
      <c r="C2698"/>
      <c r="D2698"/>
      <c r="E2698"/>
      <c r="F2698"/>
      <c r="G2698"/>
      <c r="H2698"/>
      <c r="I2698"/>
      <c r="J2698"/>
      <c r="K2698"/>
      <c r="L2698"/>
      <c r="M2698"/>
      <c r="N2698"/>
      <c r="O2698"/>
      <c r="P2698"/>
    </row>
    <row r="2699" spans="1:16" x14ac:dyDescent="0.2">
      <c r="A2699"/>
      <c r="B2699"/>
      <c r="C2699"/>
      <c r="D2699"/>
      <c r="E2699"/>
      <c r="F2699"/>
      <c r="G2699"/>
      <c r="H2699"/>
      <c r="I2699"/>
      <c r="J2699"/>
      <c r="K2699"/>
      <c r="L2699"/>
      <c r="M2699"/>
      <c r="N2699"/>
      <c r="O2699"/>
      <c r="P2699"/>
    </row>
    <row r="2700" spans="1:16" x14ac:dyDescent="0.2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</row>
    <row r="2701" spans="1:16" x14ac:dyDescent="0.2">
      <c r="A2701"/>
      <c r="B2701"/>
      <c r="C2701"/>
      <c r="D2701"/>
      <c r="E2701"/>
      <c r="F2701"/>
      <c r="G2701"/>
      <c r="H2701"/>
      <c r="I2701"/>
      <c r="J2701"/>
      <c r="K2701"/>
      <c r="L2701"/>
      <c r="M2701"/>
      <c r="N2701"/>
      <c r="O2701"/>
      <c r="P2701"/>
    </row>
    <row r="2702" spans="1:16" x14ac:dyDescent="0.2">
      <c r="A2702"/>
      <c r="B2702"/>
      <c r="C2702"/>
      <c r="D2702"/>
      <c r="E2702"/>
      <c r="F2702"/>
      <c r="G2702"/>
      <c r="H2702"/>
      <c r="I2702"/>
      <c r="J2702"/>
      <c r="K2702"/>
      <c r="L2702"/>
      <c r="M2702"/>
      <c r="N2702"/>
      <c r="O2702"/>
      <c r="P2702"/>
    </row>
    <row r="2703" spans="1:16" x14ac:dyDescent="0.2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</row>
    <row r="2704" spans="1:16" x14ac:dyDescent="0.2">
      <c r="A2704"/>
      <c r="B2704"/>
      <c r="C2704"/>
      <c r="D2704"/>
      <c r="E2704"/>
      <c r="F2704"/>
      <c r="G2704"/>
      <c r="H2704"/>
      <c r="I2704"/>
      <c r="J2704"/>
      <c r="K2704"/>
      <c r="L2704"/>
      <c r="M2704"/>
      <c r="N2704"/>
      <c r="O2704"/>
      <c r="P2704"/>
    </row>
    <row r="2705" spans="1:16" ht="15.75" x14ac:dyDescent="0.2">
      <c r="A2705" s="427" t="s">
        <v>180</v>
      </c>
      <c r="B2705" s="427"/>
      <c r="C2705" s="427"/>
      <c r="D2705" s="427"/>
      <c r="E2705" s="427"/>
      <c r="F2705" s="427"/>
      <c r="G2705" s="427"/>
      <c r="H2705" s="427"/>
      <c r="I2705" s="427"/>
      <c r="J2705" s="427"/>
      <c r="K2705" s="427"/>
      <c r="L2705" s="427"/>
      <c r="M2705" s="427"/>
      <c r="N2705" s="427"/>
      <c r="O2705" s="427"/>
      <c r="P2705" s="427"/>
    </row>
    <row r="2706" spans="1:16" ht="15.75" x14ac:dyDescent="0.2">
      <c r="A2706" s="427" t="s">
        <v>1</v>
      </c>
      <c r="B2706" s="427"/>
      <c r="C2706" s="427"/>
      <c r="D2706" s="427"/>
      <c r="E2706" s="427"/>
      <c r="F2706" s="427"/>
      <c r="G2706" s="427"/>
      <c r="H2706" s="427"/>
      <c r="I2706" s="427"/>
      <c r="J2706" s="427"/>
      <c r="K2706" s="427"/>
      <c r="L2706" s="427"/>
      <c r="M2706" s="427"/>
      <c r="N2706" s="427"/>
      <c r="O2706" s="427"/>
      <c r="P2706" s="427"/>
    </row>
    <row r="2707" spans="1:16" ht="15.75" x14ac:dyDescent="0.2">
      <c r="A2707" s="427"/>
      <c r="B2707" s="427"/>
      <c r="C2707" s="427"/>
      <c r="D2707" s="427"/>
      <c r="E2707" s="427"/>
      <c r="F2707" s="427"/>
      <c r="G2707" s="427"/>
      <c r="H2707" s="427"/>
      <c r="I2707" s="427"/>
      <c r="J2707" s="427"/>
      <c r="K2707" s="427"/>
      <c r="L2707" s="427"/>
      <c r="M2707" s="427"/>
      <c r="N2707" s="427"/>
      <c r="O2707" s="427"/>
      <c r="P2707" s="427"/>
    </row>
    <row r="2708" spans="1:16" ht="15.75" x14ac:dyDescent="0.2">
      <c r="A2708" s="455" t="s">
        <v>321</v>
      </c>
      <c r="B2708" s="455"/>
      <c r="C2708" s="455"/>
      <c r="D2708" s="455"/>
      <c r="E2708" s="455"/>
      <c r="F2708" s="455"/>
      <c r="G2708" s="455"/>
      <c r="H2708" s="455"/>
      <c r="I2708" s="455"/>
      <c r="J2708" s="455"/>
      <c r="K2708" s="455"/>
      <c r="L2708" s="455"/>
      <c r="M2708" s="455"/>
      <c r="N2708" s="455"/>
      <c r="O2708" s="455"/>
      <c r="P2708" s="455"/>
    </row>
    <row r="2709" spans="1:16" ht="15.75" x14ac:dyDescent="0.2">
      <c r="A2709" s="77"/>
      <c r="B2709" s="77"/>
      <c r="C2709" s="77"/>
      <c r="D2709" s="77"/>
      <c r="E2709" s="77"/>
      <c r="F2709" s="77"/>
      <c r="G2709" s="77"/>
      <c r="H2709" s="77"/>
      <c r="I2709" s="77"/>
      <c r="J2709" s="77"/>
      <c r="K2709" s="77"/>
      <c r="L2709" s="77"/>
      <c r="M2709" s="77"/>
      <c r="N2709" s="77"/>
      <c r="O2709" s="77"/>
      <c r="P2709" s="77"/>
    </row>
    <row r="2710" spans="1:16" ht="16.5" thickBot="1" x14ac:dyDescent="0.25">
      <c r="A2710" s="77"/>
      <c r="B2710" s="77"/>
      <c r="C2710" s="77"/>
      <c r="D2710" s="77"/>
      <c r="E2710" s="77"/>
      <c r="F2710" s="77"/>
      <c r="G2710" s="77"/>
      <c r="H2710" s="77"/>
      <c r="I2710" s="77"/>
      <c r="J2710" s="77"/>
      <c r="K2710" s="77"/>
      <c r="L2710" s="77"/>
      <c r="M2710" s="77"/>
      <c r="N2710" s="77"/>
      <c r="O2710" s="77"/>
      <c r="P2710" s="77"/>
    </row>
    <row r="2711" spans="1:16" ht="16.5" thickBot="1" x14ac:dyDescent="0.25">
      <c r="A2711" s="78" t="s">
        <v>2</v>
      </c>
      <c r="B2711" s="449" t="s">
        <v>126</v>
      </c>
      <c r="C2711" s="450"/>
      <c r="D2711" s="79" t="s">
        <v>3</v>
      </c>
      <c r="E2711" s="449">
        <v>2019</v>
      </c>
      <c r="F2711" s="451"/>
      <c r="G2711" s="451"/>
      <c r="H2711" s="450"/>
      <c r="I2711" s="79" t="s">
        <v>4</v>
      </c>
      <c r="J2711" s="80" t="s">
        <v>230</v>
      </c>
      <c r="K2711" s="80"/>
      <c r="L2711" s="80"/>
      <c r="M2711" s="80" t="s">
        <v>5</v>
      </c>
      <c r="N2711" s="449" t="s">
        <v>187</v>
      </c>
      <c r="O2711" s="451"/>
      <c r="P2711" s="452"/>
    </row>
    <row r="2712" spans="1:16" ht="16.5" thickBot="1" x14ac:dyDescent="0.25">
      <c r="A2712" s="77"/>
      <c r="B2712" s="77"/>
      <c r="C2712" s="77"/>
      <c r="D2712" s="77"/>
      <c r="E2712" s="77"/>
      <c r="F2712" s="77"/>
      <c r="G2712" s="77"/>
      <c r="H2712" s="77"/>
      <c r="I2712" s="77"/>
      <c r="J2712" s="77"/>
      <c r="K2712" s="77"/>
      <c r="L2712" s="77"/>
      <c r="M2712" s="77"/>
      <c r="N2712" s="77"/>
      <c r="O2712" s="77"/>
      <c r="P2712" s="77"/>
    </row>
    <row r="2713" spans="1:16" ht="16.5" thickBot="1" x14ac:dyDescent="0.25">
      <c r="A2713" s="78" t="s">
        <v>6</v>
      </c>
      <c r="B2713" s="449" t="s">
        <v>188</v>
      </c>
      <c r="C2713" s="450"/>
      <c r="D2713" s="79" t="s">
        <v>7</v>
      </c>
      <c r="E2713" s="449" t="s">
        <v>189</v>
      </c>
      <c r="F2713" s="451"/>
      <c r="G2713" s="451"/>
      <c r="H2713" s="450"/>
      <c r="I2713" s="79" t="s">
        <v>8</v>
      </c>
      <c r="J2713" s="80">
        <v>17</v>
      </c>
      <c r="K2713" s="80"/>
      <c r="L2713" s="80"/>
      <c r="M2713" s="80" t="s">
        <v>9</v>
      </c>
      <c r="N2713" s="80"/>
      <c r="O2713" s="196"/>
      <c r="P2713" s="197">
        <v>50</v>
      </c>
    </row>
    <row r="2714" spans="1:16" ht="16.5" thickBot="1" x14ac:dyDescent="0.25">
      <c r="A2714" s="77"/>
      <c r="B2714" s="77"/>
      <c r="C2714" s="77"/>
      <c r="D2714" s="77"/>
      <c r="E2714" s="77"/>
      <c r="F2714" s="77"/>
      <c r="G2714" s="77"/>
      <c r="H2714" s="77"/>
      <c r="I2714" s="77"/>
      <c r="J2714" s="77"/>
      <c r="K2714" s="77"/>
      <c r="L2714" s="77"/>
      <c r="M2714" s="77"/>
      <c r="N2714" s="77"/>
      <c r="O2714" s="77"/>
      <c r="P2714" s="77"/>
    </row>
    <row r="2715" spans="1:16" ht="16.5" thickBot="1" x14ac:dyDescent="0.25">
      <c r="A2715" s="453" t="s">
        <v>10</v>
      </c>
      <c r="B2715" s="454"/>
      <c r="C2715" s="449" t="s">
        <v>181</v>
      </c>
      <c r="D2715" s="451"/>
      <c r="E2715" s="451"/>
      <c r="F2715" s="451"/>
      <c r="G2715" s="451"/>
      <c r="H2715" s="451"/>
      <c r="I2715" s="451"/>
      <c r="J2715" s="451"/>
      <c r="K2715" s="451"/>
      <c r="L2715" s="451"/>
      <c r="M2715" s="451"/>
      <c r="N2715" s="451"/>
      <c r="O2715" s="451"/>
      <c r="P2715" s="452"/>
    </row>
    <row r="2716" spans="1:16" ht="16.5" thickBot="1" x14ac:dyDescent="0.25">
      <c r="A2716" s="77"/>
      <c r="B2716" s="77"/>
      <c r="C2716" s="77"/>
      <c r="D2716" s="77"/>
      <c r="E2716" s="77"/>
      <c r="F2716" s="77"/>
      <c r="G2716" s="77"/>
      <c r="H2716" s="77"/>
      <c r="I2716" s="77"/>
      <c r="J2716" s="77"/>
      <c r="K2716" s="77"/>
      <c r="L2716" s="77"/>
      <c r="M2716" s="77"/>
      <c r="N2716" s="77"/>
      <c r="O2716" s="77"/>
      <c r="P2716" s="77"/>
    </row>
    <row r="2717" spans="1:16" ht="16.5" thickBot="1" x14ac:dyDescent="0.25">
      <c r="A2717" s="453" t="s">
        <v>11</v>
      </c>
      <c r="B2717" s="454"/>
      <c r="C2717" s="449" t="s">
        <v>234</v>
      </c>
      <c r="D2717" s="451"/>
      <c r="E2717" s="451"/>
      <c r="F2717" s="451"/>
      <c r="G2717" s="451"/>
      <c r="H2717" s="451"/>
      <c r="I2717" s="451"/>
      <c r="J2717" s="451"/>
      <c r="K2717" s="451"/>
      <c r="L2717" s="451"/>
      <c r="M2717" s="451"/>
      <c r="N2717" s="451"/>
      <c r="O2717" s="451"/>
      <c r="P2717" s="452"/>
    </row>
    <row r="2718" spans="1:16" ht="16.5" thickBot="1" x14ac:dyDescent="0.25">
      <c r="A2718" s="81"/>
      <c r="B2718" s="81"/>
      <c r="C2718" s="81"/>
      <c r="D2718" s="81"/>
      <c r="E2718" s="81"/>
      <c r="F2718" s="81"/>
      <c r="G2718" s="81"/>
      <c r="H2718" s="81"/>
      <c r="I2718" s="81"/>
      <c r="J2718" s="81"/>
      <c r="K2718" s="81"/>
      <c r="L2718" s="81"/>
      <c r="M2718" s="81"/>
      <c r="N2718" s="81"/>
      <c r="O2718" s="81"/>
      <c r="P2718" s="81"/>
    </row>
    <row r="2719" spans="1:16" ht="16.5" thickBot="1" x14ac:dyDescent="0.25">
      <c r="A2719" s="441" t="s">
        <v>12</v>
      </c>
      <c r="B2719" s="443" t="s">
        <v>13</v>
      </c>
      <c r="C2719" s="434"/>
      <c r="D2719" s="444" t="s">
        <v>255</v>
      </c>
      <c r="E2719" s="446" t="s">
        <v>15</v>
      </c>
      <c r="F2719" s="447"/>
      <c r="G2719" s="447"/>
      <c r="H2719" s="447"/>
      <c r="I2719" s="448"/>
      <c r="J2719" s="444" t="s">
        <v>16</v>
      </c>
      <c r="K2719" s="444" t="s">
        <v>17</v>
      </c>
      <c r="L2719" s="446" t="s">
        <v>18</v>
      </c>
      <c r="M2719" s="447"/>
      <c r="N2719" s="448"/>
      <c r="O2719" s="435" t="s">
        <v>115</v>
      </c>
      <c r="P2719" s="436"/>
    </row>
    <row r="2720" spans="1:16" ht="32.25" thickBot="1" x14ac:dyDescent="0.25">
      <c r="A2720" s="442"/>
      <c r="B2720" s="82" t="s">
        <v>19</v>
      </c>
      <c r="C2720" s="83" t="s">
        <v>20</v>
      </c>
      <c r="D2720" s="445"/>
      <c r="E2720" s="84" t="s">
        <v>21</v>
      </c>
      <c r="F2720" s="84" t="s">
        <v>22</v>
      </c>
      <c r="G2720" s="85" t="s">
        <v>23</v>
      </c>
      <c r="H2720" s="119" t="s">
        <v>24</v>
      </c>
      <c r="I2720" s="86" t="s">
        <v>25</v>
      </c>
      <c r="J2720" s="445"/>
      <c r="K2720" s="445"/>
      <c r="L2720" s="194" t="s">
        <v>258</v>
      </c>
      <c r="M2720" s="85" t="s">
        <v>256</v>
      </c>
      <c r="N2720" s="83" t="s">
        <v>257</v>
      </c>
      <c r="O2720" s="437"/>
      <c r="P2720" s="438"/>
    </row>
    <row r="2721" spans="1:16" ht="15.75" x14ac:dyDescent="0.2">
      <c r="A2721" s="165">
        <v>45761</v>
      </c>
      <c r="B2721" s="166"/>
      <c r="C2721" s="166">
        <v>208744</v>
      </c>
      <c r="D2721" s="160"/>
      <c r="E2721" s="96"/>
      <c r="F2721" s="96"/>
      <c r="G2721" s="166"/>
      <c r="H2721" s="169"/>
      <c r="I2721" s="175"/>
      <c r="J2721" s="162"/>
      <c r="K2721" s="99"/>
      <c r="L2721" s="191"/>
      <c r="M2721" s="94"/>
      <c r="N2721" s="100"/>
      <c r="O2721" s="428"/>
      <c r="P2721" s="429"/>
    </row>
    <row r="2722" spans="1:16" ht="15.75" x14ac:dyDescent="0.2">
      <c r="A2722" s="165">
        <v>45769</v>
      </c>
      <c r="B2722" s="166">
        <v>208744</v>
      </c>
      <c r="C2722" s="166">
        <v>209223</v>
      </c>
      <c r="D2722" s="160">
        <f>+C2722-B2722</f>
        <v>479</v>
      </c>
      <c r="E2722" s="96" t="s">
        <v>414</v>
      </c>
      <c r="F2722" s="96" t="s">
        <v>415</v>
      </c>
      <c r="G2722" s="166">
        <v>45.852200000000003</v>
      </c>
      <c r="H2722" s="169">
        <v>23.95</v>
      </c>
      <c r="I2722" s="175">
        <f>G2722*H2722</f>
        <v>1098.1601900000001</v>
      </c>
      <c r="J2722" s="162">
        <f>D2722/G2722</f>
        <v>10.446608886814591</v>
      </c>
      <c r="K2722" s="99">
        <v>45769</v>
      </c>
      <c r="L2722" s="191" t="s">
        <v>262</v>
      </c>
      <c r="M2722" s="94" t="s">
        <v>392</v>
      </c>
      <c r="N2722" s="100" t="s">
        <v>395</v>
      </c>
      <c r="O2722" s="428" t="s">
        <v>237</v>
      </c>
      <c r="P2722" s="429"/>
    </row>
    <row r="2723" spans="1:16" ht="15.75" x14ac:dyDescent="0.2">
      <c r="A2723" s="165">
        <v>45771</v>
      </c>
      <c r="B2723" s="166">
        <v>209223</v>
      </c>
      <c r="C2723" s="166">
        <v>209489</v>
      </c>
      <c r="D2723" s="160">
        <f>+C2723-B2723</f>
        <v>266</v>
      </c>
      <c r="E2723" s="96" t="s">
        <v>416</v>
      </c>
      <c r="F2723" s="96" t="s">
        <v>417</v>
      </c>
      <c r="G2723" s="166">
        <v>16.296900000000001</v>
      </c>
      <c r="H2723" s="169">
        <v>24.55</v>
      </c>
      <c r="I2723" s="175">
        <f>G2723*H2723</f>
        <v>400.08889500000004</v>
      </c>
      <c r="J2723" s="162">
        <f>D2723/G2723</f>
        <v>16.322122612275955</v>
      </c>
      <c r="K2723" s="99">
        <v>45771</v>
      </c>
      <c r="L2723" s="191" t="s">
        <v>262</v>
      </c>
      <c r="M2723" s="94" t="s">
        <v>392</v>
      </c>
      <c r="N2723" s="100" t="s">
        <v>400</v>
      </c>
      <c r="O2723" s="428" t="s">
        <v>247</v>
      </c>
      <c r="P2723" s="429"/>
    </row>
    <row r="2724" spans="1:16" ht="15.75" x14ac:dyDescent="0.2">
      <c r="A2724" s="165">
        <v>45772</v>
      </c>
      <c r="B2724" s="166">
        <v>209489</v>
      </c>
      <c r="C2724" s="166">
        <v>209798</v>
      </c>
      <c r="D2724" s="160">
        <f>+C2724-B2724</f>
        <v>309</v>
      </c>
      <c r="E2724" s="96" t="s">
        <v>418</v>
      </c>
      <c r="F2724" s="96" t="s">
        <v>408</v>
      </c>
      <c r="G2724" s="166">
        <v>20.876799999999999</v>
      </c>
      <c r="H2724" s="169">
        <v>23.95</v>
      </c>
      <c r="I2724" s="175">
        <f>G2724*H2724</f>
        <v>499.99935999999997</v>
      </c>
      <c r="J2724" s="162">
        <f>D2724/G2724</f>
        <v>14.80111894543225</v>
      </c>
      <c r="K2724" s="99">
        <v>45772</v>
      </c>
      <c r="L2724" s="191" t="s">
        <v>258</v>
      </c>
      <c r="M2724" s="94" t="s">
        <v>262</v>
      </c>
      <c r="N2724" s="100" t="s">
        <v>262</v>
      </c>
      <c r="O2724" s="428" t="s">
        <v>273</v>
      </c>
      <c r="P2724" s="429"/>
    </row>
    <row r="2725" spans="1:16" ht="15.75" x14ac:dyDescent="0.2">
      <c r="A2725" s="165"/>
      <c r="B2725" s="166"/>
      <c r="C2725" s="166"/>
      <c r="D2725" s="160">
        <f>+C2725-B2725</f>
        <v>0</v>
      </c>
      <c r="E2725" s="96"/>
      <c r="F2725" s="96"/>
      <c r="G2725" s="166"/>
      <c r="H2725" s="169"/>
      <c r="I2725" s="175">
        <f>G2725*H2725</f>
        <v>0</v>
      </c>
      <c r="J2725" s="162" t="e">
        <f>D2725/G2725</f>
        <v>#DIV/0!</v>
      </c>
      <c r="K2725" s="99"/>
      <c r="L2725" s="191"/>
      <c r="M2725" s="94"/>
      <c r="N2725" s="100"/>
      <c r="O2725" s="428"/>
      <c r="P2725" s="429"/>
    </row>
    <row r="2726" spans="1:16" ht="16.5" thickBot="1" x14ac:dyDescent="0.25">
      <c r="A2726" s="93"/>
      <c r="B2726" s="132"/>
      <c r="C2726" s="132"/>
      <c r="D2726" s="160">
        <f>+C2726-B2726</f>
        <v>0</v>
      </c>
      <c r="E2726" s="96"/>
      <c r="F2726" s="96"/>
      <c r="G2726" s="96"/>
      <c r="H2726" s="97"/>
      <c r="I2726" s="91"/>
      <c r="J2726" s="98"/>
      <c r="K2726" s="92"/>
      <c r="L2726" s="192"/>
      <c r="M2726" s="184"/>
      <c r="N2726" s="101"/>
      <c r="O2726" s="468"/>
      <c r="P2726" s="469"/>
    </row>
    <row r="2727" spans="1:16" ht="16.5" thickBot="1" x14ac:dyDescent="0.25">
      <c r="A2727" s="286" t="s">
        <v>28</v>
      </c>
      <c r="B2727" s="104"/>
      <c r="C2727" s="105"/>
      <c r="D2727" s="106">
        <f>SUM(D2721:D2726)</f>
        <v>1054</v>
      </c>
      <c r="E2727" s="107"/>
      <c r="F2727" s="107"/>
      <c r="G2727" s="118">
        <f>SUM(G2721:G2726)</f>
        <v>83.025900000000007</v>
      </c>
      <c r="H2727" s="105"/>
      <c r="I2727" s="118">
        <f>SUM(I2721:I2726)</f>
        <v>1998.2484450000002</v>
      </c>
      <c r="J2727" s="109">
        <f>D2727/G2727</f>
        <v>12.694833780784068</v>
      </c>
      <c r="K2727" s="110"/>
      <c r="L2727" s="193"/>
      <c r="M2727" s="111"/>
      <c r="N2727" s="112"/>
      <c r="O2727" s="430"/>
      <c r="P2727" s="431"/>
    </row>
    <row r="2728" spans="1:16" ht="15.75" x14ac:dyDescent="0.2">
      <c r="A2728" s="76"/>
      <c r="B2728" s="113"/>
      <c r="C2728" s="113"/>
      <c r="D2728" s="113"/>
      <c r="E2728" s="113"/>
      <c r="F2728" s="113"/>
      <c r="G2728" s="113"/>
      <c r="H2728" s="113"/>
      <c r="I2728" s="76"/>
      <c r="J2728" s="76"/>
      <c r="K2728" s="76"/>
      <c r="L2728" s="76"/>
      <c r="M2728" s="76"/>
      <c r="N2728" s="76"/>
      <c r="O2728" s="113"/>
      <c r="P2728" s="114"/>
    </row>
    <row r="2729" spans="1:16" ht="15.75" x14ac:dyDescent="0.2">
      <c r="A2729" s="76"/>
      <c r="B2729" s="113"/>
      <c r="C2729" s="113"/>
      <c r="D2729" s="113"/>
      <c r="E2729" s="113"/>
      <c r="F2729" s="113"/>
      <c r="G2729" s="113"/>
      <c r="H2729" s="113"/>
      <c r="I2729" s="76"/>
      <c r="J2729" s="76"/>
      <c r="K2729" s="76"/>
      <c r="L2729" s="76"/>
      <c r="M2729" s="76"/>
      <c r="N2729" s="76"/>
      <c r="O2729" s="113"/>
      <c r="P2729" s="114"/>
    </row>
    <row r="2730" spans="1:16" ht="15.75" x14ac:dyDescent="0.2">
      <c r="A2730" s="76"/>
      <c r="B2730" s="113"/>
      <c r="C2730" s="113"/>
      <c r="D2730" s="113"/>
      <c r="E2730" s="113"/>
      <c r="F2730" s="113"/>
      <c r="G2730" s="113"/>
      <c r="H2730" s="113"/>
      <c r="I2730" s="76"/>
      <c r="J2730" s="76"/>
      <c r="K2730" s="76"/>
      <c r="L2730" s="76"/>
      <c r="M2730" s="1"/>
      <c r="N2730" s="1"/>
      <c r="O2730" s="3"/>
      <c r="P2730" s="114"/>
    </row>
    <row r="2731" spans="1:16" ht="15.75" x14ac:dyDescent="0.2">
      <c r="A2731" s="115"/>
      <c r="B2731" s="432" t="s">
        <v>29</v>
      </c>
      <c r="C2731" s="432"/>
      <c r="D2731" s="432"/>
      <c r="E2731" s="116"/>
      <c r="F2731" s="116"/>
      <c r="G2731" s="116"/>
      <c r="H2731" s="115"/>
      <c r="I2731" s="116" t="s">
        <v>30</v>
      </c>
      <c r="J2731" s="115"/>
      <c r="K2731" s="116"/>
      <c r="L2731" s="116"/>
      <c r="M2731" s="116"/>
      <c r="N2731" s="116" t="s">
        <v>31</v>
      </c>
      <c r="O2731" s="116"/>
      <c r="P2731" s="117"/>
    </row>
    <row r="2732" spans="1:16" ht="15.75" x14ac:dyDescent="0.2">
      <c r="A2732" s="116"/>
      <c r="B2732" s="427" t="s">
        <v>225</v>
      </c>
      <c r="C2732" s="427"/>
      <c r="D2732" s="427"/>
      <c r="E2732" s="76"/>
      <c r="F2732" s="76"/>
      <c r="G2732" s="76"/>
      <c r="H2732" s="115"/>
      <c r="I2732" s="76" t="s">
        <v>278</v>
      </c>
      <c r="J2732" s="115"/>
      <c r="K2732" s="76"/>
      <c r="L2732" s="76"/>
      <c r="M2732" s="76"/>
      <c r="N2732" s="76" t="s">
        <v>220</v>
      </c>
      <c r="O2732" s="76"/>
      <c r="P2732" s="117"/>
    </row>
    <row r="2733" spans="1:16" ht="15.75" x14ac:dyDescent="0.2">
      <c r="A2733" s="427" t="s">
        <v>223</v>
      </c>
      <c r="B2733" s="427"/>
      <c r="C2733" s="427"/>
      <c r="D2733" s="427"/>
      <c r="E2733" s="427"/>
      <c r="F2733" s="76"/>
      <c r="G2733" s="76"/>
      <c r="H2733" s="115"/>
      <c r="I2733" s="76" t="s">
        <v>240</v>
      </c>
      <c r="J2733" s="115"/>
      <c r="K2733" s="76"/>
      <c r="L2733" s="76"/>
      <c r="M2733" s="76"/>
      <c r="N2733" s="76" t="s">
        <v>124</v>
      </c>
      <c r="O2733" s="76"/>
      <c r="P2733" s="117"/>
    </row>
    <row r="2734" spans="1:16" x14ac:dyDescent="0.2">
      <c r="A2734"/>
      <c r="B2734"/>
      <c r="C2734"/>
      <c r="D2734"/>
      <c r="E2734"/>
      <c r="F2734"/>
      <c r="G2734"/>
      <c r="H2734"/>
      <c r="I2734"/>
      <c r="J2734"/>
      <c r="K2734"/>
      <c r="L2734"/>
      <c r="M2734"/>
      <c r="N2734"/>
      <c r="O2734"/>
      <c r="P2734"/>
    </row>
    <row r="2735" spans="1:16" x14ac:dyDescent="0.2">
      <c r="A2735" s="467" t="s">
        <v>259</v>
      </c>
      <c r="B2735" s="467"/>
      <c r="C2735" s="467"/>
      <c r="D2735" s="467"/>
      <c r="E2735" s="467"/>
      <c r="F2735"/>
      <c r="G2735"/>
      <c r="H2735"/>
      <c r="I2735"/>
      <c r="J2735"/>
      <c r="K2735"/>
      <c r="L2735"/>
      <c r="M2735"/>
      <c r="N2735"/>
      <c r="O2735"/>
      <c r="P2735"/>
    </row>
    <row r="2736" spans="1:16" x14ac:dyDescent="0.2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</row>
    <row r="2737" spans="1:16" x14ac:dyDescent="0.2">
      <c r="A2737"/>
      <c r="B2737"/>
      <c r="C2737"/>
      <c r="D2737"/>
      <c r="E2737"/>
      <c r="F2737"/>
      <c r="G2737"/>
      <c r="H2737"/>
      <c r="I2737"/>
      <c r="J2737"/>
      <c r="K2737"/>
      <c r="L2737"/>
      <c r="M2737"/>
      <c r="N2737"/>
      <c r="O2737"/>
      <c r="P2737"/>
    </row>
    <row r="2738" spans="1:16" x14ac:dyDescent="0.2">
      <c r="A2738"/>
      <c r="B2738"/>
      <c r="C2738"/>
      <c r="D2738"/>
      <c r="E2738"/>
      <c r="F2738"/>
      <c r="G2738"/>
      <c r="H2738"/>
      <c r="I2738"/>
      <c r="J2738"/>
      <c r="K2738"/>
      <c r="L2738"/>
      <c r="M2738"/>
      <c r="N2738"/>
      <c r="O2738"/>
      <c r="P2738"/>
    </row>
    <row r="2739" spans="1:16" x14ac:dyDescent="0.2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</row>
    <row r="2740" spans="1:16" x14ac:dyDescent="0.2">
      <c r="A2740"/>
      <c r="B2740"/>
      <c r="C2740"/>
      <c r="D2740"/>
      <c r="E2740"/>
      <c r="F2740"/>
      <c r="G2740"/>
      <c r="H2740"/>
      <c r="I2740"/>
      <c r="J2740"/>
      <c r="K2740"/>
      <c r="L2740"/>
      <c r="M2740"/>
      <c r="N2740"/>
      <c r="O2740"/>
      <c r="P2740"/>
    </row>
    <row r="2741" spans="1:16" x14ac:dyDescent="0.2">
      <c r="A2741"/>
      <c r="B2741"/>
      <c r="C2741"/>
      <c r="D2741"/>
      <c r="E2741"/>
      <c r="F2741"/>
      <c r="G2741"/>
      <c r="H2741"/>
      <c r="I2741"/>
      <c r="J2741"/>
      <c r="K2741"/>
      <c r="L2741"/>
      <c r="M2741"/>
      <c r="N2741"/>
      <c r="O2741"/>
      <c r="P2741"/>
    </row>
    <row r="2742" spans="1:16" x14ac:dyDescent="0.2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</row>
    <row r="2743" spans="1:16" ht="15.75" x14ac:dyDescent="0.2">
      <c r="A2743" s="427" t="s">
        <v>180</v>
      </c>
      <c r="B2743" s="427"/>
      <c r="C2743" s="427"/>
      <c r="D2743" s="427"/>
      <c r="E2743" s="427"/>
      <c r="F2743" s="427"/>
      <c r="G2743" s="427"/>
      <c r="H2743" s="427"/>
      <c r="I2743" s="427"/>
      <c r="J2743" s="427"/>
      <c r="K2743" s="427"/>
      <c r="L2743" s="427"/>
      <c r="M2743" s="427"/>
      <c r="N2743" s="427"/>
      <c r="O2743" s="427"/>
      <c r="P2743" s="427"/>
    </row>
    <row r="2744" spans="1:16" ht="15.75" x14ac:dyDescent="0.2">
      <c r="A2744" s="427" t="s">
        <v>1</v>
      </c>
      <c r="B2744" s="427"/>
      <c r="C2744" s="427"/>
      <c r="D2744" s="427"/>
      <c r="E2744" s="427"/>
      <c r="F2744" s="427"/>
      <c r="G2744" s="427"/>
      <c r="H2744" s="427"/>
      <c r="I2744" s="427"/>
      <c r="J2744" s="427"/>
      <c r="K2744" s="427"/>
      <c r="L2744" s="427"/>
      <c r="M2744" s="427"/>
      <c r="N2744" s="427"/>
      <c r="O2744" s="427"/>
      <c r="P2744" s="427"/>
    </row>
    <row r="2745" spans="1:16" ht="15.75" x14ac:dyDescent="0.2">
      <c r="A2745" s="427"/>
      <c r="B2745" s="427"/>
      <c r="C2745" s="427"/>
      <c r="D2745" s="427"/>
      <c r="E2745" s="427"/>
      <c r="F2745" s="427"/>
      <c r="G2745" s="427"/>
      <c r="H2745" s="427"/>
      <c r="I2745" s="427"/>
      <c r="J2745" s="427"/>
      <c r="K2745" s="427"/>
      <c r="L2745" s="427"/>
      <c r="M2745" s="427"/>
      <c r="N2745" s="427"/>
      <c r="O2745" s="427"/>
      <c r="P2745" s="427"/>
    </row>
    <row r="2746" spans="1:16" ht="15.75" x14ac:dyDescent="0.2">
      <c r="A2746" s="455" t="s">
        <v>321</v>
      </c>
      <c r="B2746" s="455"/>
      <c r="C2746" s="455"/>
      <c r="D2746" s="455"/>
      <c r="E2746" s="455"/>
      <c r="F2746" s="455"/>
      <c r="G2746" s="455"/>
      <c r="H2746" s="455"/>
      <c r="I2746" s="455"/>
      <c r="J2746" s="455"/>
      <c r="K2746" s="455"/>
      <c r="L2746" s="455"/>
      <c r="M2746" s="455"/>
      <c r="N2746" s="455"/>
      <c r="O2746" s="455"/>
      <c r="P2746" s="455"/>
    </row>
    <row r="2747" spans="1:16" ht="15.75" x14ac:dyDescent="0.2">
      <c r="A2747" s="77"/>
      <c r="B2747" s="77"/>
      <c r="C2747" s="77"/>
      <c r="D2747" s="77"/>
      <c r="E2747" s="77"/>
      <c r="F2747" s="77"/>
      <c r="G2747" s="77"/>
      <c r="H2747" s="77"/>
      <c r="I2747" s="77"/>
      <c r="J2747" s="77"/>
      <c r="K2747" s="77"/>
      <c r="L2747" s="77"/>
      <c r="M2747" s="77"/>
      <c r="N2747" s="77"/>
      <c r="O2747" s="77"/>
      <c r="P2747" s="77"/>
    </row>
    <row r="2748" spans="1:16" ht="16.5" thickBot="1" x14ac:dyDescent="0.25">
      <c r="A2748" s="77"/>
      <c r="B2748" s="77"/>
      <c r="C2748" s="77"/>
      <c r="D2748" s="77"/>
      <c r="E2748" s="77"/>
      <c r="F2748" s="77"/>
      <c r="G2748" s="77"/>
      <c r="H2748" s="77"/>
      <c r="I2748" s="77"/>
      <c r="J2748" s="77"/>
      <c r="K2748" s="77"/>
      <c r="L2748" s="77"/>
      <c r="M2748" s="77"/>
      <c r="N2748" s="77"/>
      <c r="O2748" s="77"/>
      <c r="P2748" s="77"/>
    </row>
    <row r="2749" spans="1:16" ht="16.5" thickBot="1" x14ac:dyDescent="0.25">
      <c r="A2749" s="78" t="s">
        <v>2</v>
      </c>
      <c r="B2749" s="449" t="s">
        <v>126</v>
      </c>
      <c r="C2749" s="450"/>
      <c r="D2749" s="79" t="s">
        <v>3</v>
      </c>
      <c r="E2749" s="449">
        <v>2019</v>
      </c>
      <c r="F2749" s="451"/>
      <c r="G2749" s="451"/>
      <c r="H2749" s="450"/>
      <c r="I2749" s="79" t="s">
        <v>4</v>
      </c>
      <c r="J2749" s="80" t="s">
        <v>230</v>
      </c>
      <c r="K2749" s="80"/>
      <c r="L2749" s="80"/>
      <c r="M2749" s="80" t="s">
        <v>5</v>
      </c>
      <c r="N2749" s="449" t="s">
        <v>187</v>
      </c>
      <c r="O2749" s="451"/>
      <c r="P2749" s="452"/>
    </row>
    <row r="2750" spans="1:16" ht="16.5" thickBot="1" x14ac:dyDescent="0.25">
      <c r="A2750" s="77"/>
      <c r="B2750" s="77"/>
      <c r="C2750" s="77"/>
      <c r="D2750" s="77"/>
      <c r="E2750" s="77"/>
      <c r="F2750" s="77"/>
      <c r="G2750" s="77"/>
      <c r="H2750" s="77"/>
      <c r="I2750" s="77"/>
      <c r="J2750" s="77"/>
      <c r="K2750" s="77"/>
      <c r="L2750" s="77"/>
      <c r="M2750" s="77"/>
      <c r="N2750" s="77"/>
      <c r="O2750" s="77"/>
      <c r="P2750" s="77"/>
    </row>
    <row r="2751" spans="1:16" ht="16.5" thickBot="1" x14ac:dyDescent="0.25">
      <c r="A2751" s="78" t="s">
        <v>6</v>
      </c>
      <c r="B2751" s="449" t="s">
        <v>188</v>
      </c>
      <c r="C2751" s="450"/>
      <c r="D2751" s="79" t="s">
        <v>7</v>
      </c>
      <c r="E2751" s="449" t="s">
        <v>189</v>
      </c>
      <c r="F2751" s="451"/>
      <c r="G2751" s="451"/>
      <c r="H2751" s="450"/>
      <c r="I2751" s="79" t="s">
        <v>8</v>
      </c>
      <c r="J2751" s="80">
        <v>17</v>
      </c>
      <c r="K2751" s="80"/>
      <c r="L2751" s="80"/>
      <c r="M2751" s="80" t="s">
        <v>9</v>
      </c>
      <c r="N2751" s="80"/>
      <c r="O2751" s="196"/>
      <c r="P2751" s="197">
        <v>50</v>
      </c>
    </row>
    <row r="2752" spans="1:16" ht="16.5" thickBot="1" x14ac:dyDescent="0.25">
      <c r="A2752" s="77"/>
      <c r="B2752" s="77"/>
      <c r="C2752" s="77"/>
      <c r="D2752" s="77"/>
      <c r="E2752" s="77"/>
      <c r="F2752" s="77"/>
      <c r="G2752" s="77"/>
      <c r="H2752" s="77"/>
      <c r="I2752" s="77"/>
      <c r="J2752" s="77"/>
      <c r="K2752" s="77"/>
      <c r="L2752" s="77"/>
      <c r="M2752" s="77"/>
      <c r="N2752" s="77"/>
      <c r="O2752" s="77"/>
      <c r="P2752" s="77"/>
    </row>
    <row r="2753" spans="1:16" ht="16.5" thickBot="1" x14ac:dyDescent="0.25">
      <c r="A2753" s="453" t="s">
        <v>10</v>
      </c>
      <c r="B2753" s="454"/>
      <c r="C2753" s="449" t="s">
        <v>181</v>
      </c>
      <c r="D2753" s="451"/>
      <c r="E2753" s="451"/>
      <c r="F2753" s="451"/>
      <c r="G2753" s="451"/>
      <c r="H2753" s="451"/>
      <c r="I2753" s="451"/>
      <c r="J2753" s="451"/>
      <c r="K2753" s="451"/>
      <c r="L2753" s="451"/>
      <c r="M2753" s="451"/>
      <c r="N2753" s="451"/>
      <c r="O2753" s="451"/>
      <c r="P2753" s="452"/>
    </row>
    <row r="2754" spans="1:16" ht="16.5" thickBot="1" x14ac:dyDescent="0.25">
      <c r="A2754" s="77"/>
      <c r="B2754" s="77"/>
      <c r="C2754" s="77"/>
      <c r="D2754" s="77"/>
      <c r="E2754" s="77"/>
      <c r="F2754" s="77"/>
      <c r="G2754" s="77"/>
      <c r="H2754" s="77"/>
      <c r="I2754" s="77"/>
      <c r="J2754" s="77"/>
      <c r="K2754" s="77"/>
      <c r="L2754" s="77"/>
      <c r="M2754" s="77"/>
      <c r="N2754" s="77"/>
      <c r="O2754" s="77"/>
      <c r="P2754" s="77"/>
    </row>
    <row r="2755" spans="1:16" ht="16.5" thickBot="1" x14ac:dyDescent="0.25">
      <c r="A2755" s="453" t="s">
        <v>11</v>
      </c>
      <c r="B2755" s="454"/>
      <c r="C2755" s="449" t="s">
        <v>234</v>
      </c>
      <c r="D2755" s="451"/>
      <c r="E2755" s="451"/>
      <c r="F2755" s="451"/>
      <c r="G2755" s="451"/>
      <c r="H2755" s="451"/>
      <c r="I2755" s="451"/>
      <c r="J2755" s="451"/>
      <c r="K2755" s="451"/>
      <c r="L2755" s="451"/>
      <c r="M2755" s="451"/>
      <c r="N2755" s="451"/>
      <c r="O2755" s="451"/>
      <c r="P2755" s="452"/>
    </row>
    <row r="2756" spans="1:16" ht="16.5" thickBot="1" x14ac:dyDescent="0.25">
      <c r="A2756" s="81"/>
      <c r="B2756" s="81"/>
      <c r="C2756" s="81"/>
      <c r="D2756" s="81"/>
      <c r="E2756" s="81"/>
      <c r="F2756" s="81"/>
      <c r="G2756" s="81"/>
      <c r="H2756" s="81"/>
      <c r="I2756" s="81"/>
      <c r="J2756" s="81"/>
      <c r="K2756" s="81"/>
      <c r="L2756" s="81"/>
      <c r="M2756" s="81"/>
      <c r="N2756" s="81"/>
      <c r="O2756" s="81"/>
      <c r="P2756" s="81"/>
    </row>
    <row r="2757" spans="1:16" ht="16.5" thickBot="1" x14ac:dyDescent="0.25">
      <c r="A2757" s="441" t="s">
        <v>12</v>
      </c>
      <c r="B2757" s="443" t="s">
        <v>13</v>
      </c>
      <c r="C2757" s="434"/>
      <c r="D2757" s="444" t="s">
        <v>255</v>
      </c>
      <c r="E2757" s="446" t="s">
        <v>15</v>
      </c>
      <c r="F2757" s="447"/>
      <c r="G2757" s="447"/>
      <c r="H2757" s="447"/>
      <c r="I2757" s="448"/>
      <c r="J2757" s="444" t="s">
        <v>16</v>
      </c>
      <c r="K2757" s="444" t="s">
        <v>17</v>
      </c>
      <c r="L2757" s="446" t="s">
        <v>18</v>
      </c>
      <c r="M2757" s="447"/>
      <c r="N2757" s="448"/>
      <c r="O2757" s="435" t="s">
        <v>115</v>
      </c>
      <c r="P2757" s="436"/>
    </row>
    <row r="2758" spans="1:16" ht="32.25" thickBot="1" x14ac:dyDescent="0.25">
      <c r="A2758" s="442"/>
      <c r="B2758" s="82" t="s">
        <v>19</v>
      </c>
      <c r="C2758" s="83" t="s">
        <v>20</v>
      </c>
      <c r="D2758" s="445"/>
      <c r="E2758" s="84" t="s">
        <v>21</v>
      </c>
      <c r="F2758" s="84" t="s">
        <v>22</v>
      </c>
      <c r="G2758" s="85" t="s">
        <v>23</v>
      </c>
      <c r="H2758" s="119" t="s">
        <v>24</v>
      </c>
      <c r="I2758" s="86" t="s">
        <v>25</v>
      </c>
      <c r="J2758" s="445"/>
      <c r="K2758" s="445"/>
      <c r="L2758" s="194" t="s">
        <v>258</v>
      </c>
      <c r="M2758" s="85" t="s">
        <v>256</v>
      </c>
      <c r="N2758" s="83" t="s">
        <v>257</v>
      </c>
      <c r="O2758" s="437"/>
      <c r="P2758" s="438"/>
    </row>
    <row r="2759" spans="1:16" ht="15.75" x14ac:dyDescent="0.2">
      <c r="A2759" s="165">
        <v>45772</v>
      </c>
      <c r="B2759" s="166"/>
      <c r="C2759" s="166">
        <v>209798</v>
      </c>
      <c r="D2759" s="160"/>
      <c r="E2759" s="96"/>
      <c r="F2759" s="96"/>
      <c r="G2759" s="166"/>
      <c r="H2759" s="169"/>
      <c r="I2759" s="175"/>
      <c r="J2759" s="162"/>
      <c r="K2759" s="99"/>
      <c r="L2759" s="191"/>
      <c r="M2759" s="94"/>
      <c r="N2759" s="100"/>
      <c r="O2759" s="428"/>
      <c r="P2759" s="429"/>
    </row>
    <row r="2760" spans="1:16" ht="15.75" x14ac:dyDescent="0.2">
      <c r="A2760" s="165">
        <v>45775</v>
      </c>
      <c r="B2760" s="166">
        <v>209798</v>
      </c>
      <c r="C2760" s="166">
        <v>210180</v>
      </c>
      <c r="D2760" s="160">
        <f>+C2760-B2760</f>
        <v>382</v>
      </c>
      <c r="E2760" s="96" t="s">
        <v>430</v>
      </c>
      <c r="F2760" s="96" t="s">
        <v>421</v>
      </c>
      <c r="G2760" s="166">
        <v>33.111899999999999</v>
      </c>
      <c r="H2760" s="169">
        <v>23.95</v>
      </c>
      <c r="I2760" s="175">
        <f>G2760*H2760</f>
        <v>793.03000499999996</v>
      </c>
      <c r="J2760" s="162">
        <f>D2760/G2760</f>
        <v>11.536637885473199</v>
      </c>
      <c r="K2760" s="99">
        <v>45775</v>
      </c>
      <c r="L2760" s="191" t="s">
        <v>262</v>
      </c>
      <c r="M2760" s="94" t="s">
        <v>392</v>
      </c>
      <c r="N2760" s="100" t="s">
        <v>395</v>
      </c>
      <c r="O2760" s="428" t="s">
        <v>247</v>
      </c>
      <c r="P2760" s="429"/>
    </row>
    <row r="2761" spans="1:16" ht="15.75" x14ac:dyDescent="0.2">
      <c r="A2761" s="165"/>
      <c r="B2761" s="166"/>
      <c r="C2761" s="166"/>
      <c r="D2761" s="160">
        <f>+C2761-B2761</f>
        <v>0</v>
      </c>
      <c r="E2761" s="96"/>
      <c r="F2761" s="96"/>
      <c r="G2761" s="166"/>
      <c r="H2761" s="169"/>
      <c r="I2761" s="175">
        <f>G2761*H2761</f>
        <v>0</v>
      </c>
      <c r="J2761" s="162" t="e">
        <f>D2761/G2761</f>
        <v>#DIV/0!</v>
      </c>
      <c r="K2761" s="99"/>
      <c r="L2761" s="191"/>
      <c r="M2761" s="94"/>
      <c r="N2761" s="100"/>
      <c r="O2761" s="428"/>
      <c r="P2761" s="429"/>
    </row>
    <row r="2762" spans="1:16" ht="16.5" thickBot="1" x14ac:dyDescent="0.25">
      <c r="A2762" s="93"/>
      <c r="B2762" s="132"/>
      <c r="C2762" s="132"/>
      <c r="D2762" s="160">
        <f>+C2762-B2762</f>
        <v>0</v>
      </c>
      <c r="E2762" s="96"/>
      <c r="F2762" s="96"/>
      <c r="G2762" s="96"/>
      <c r="H2762" s="97"/>
      <c r="I2762" s="91"/>
      <c r="J2762" s="98"/>
      <c r="K2762" s="92"/>
      <c r="L2762" s="192"/>
      <c r="M2762" s="184"/>
      <c r="N2762" s="101"/>
      <c r="O2762" s="468"/>
      <c r="P2762" s="469"/>
    </row>
    <row r="2763" spans="1:16" ht="16.5" thickBot="1" x14ac:dyDescent="0.25">
      <c r="A2763" s="297" t="s">
        <v>28</v>
      </c>
      <c r="B2763" s="104"/>
      <c r="C2763" s="105"/>
      <c r="D2763" s="106">
        <f>SUM(D2759:D2762)</f>
        <v>382</v>
      </c>
      <c r="E2763" s="107"/>
      <c r="F2763" s="107"/>
      <c r="G2763" s="118">
        <f>SUM(G2759:G2762)</f>
        <v>33.111899999999999</v>
      </c>
      <c r="H2763" s="105"/>
      <c r="I2763" s="118">
        <f>SUM(I2759:I2762)</f>
        <v>793.03000499999996</v>
      </c>
      <c r="J2763" s="109">
        <f>D2763/G2763</f>
        <v>11.536637885473199</v>
      </c>
      <c r="K2763" s="110"/>
      <c r="L2763" s="193"/>
      <c r="M2763" s="111"/>
      <c r="N2763" s="112"/>
      <c r="O2763" s="430"/>
      <c r="P2763" s="431"/>
    </row>
    <row r="2764" spans="1:16" ht="15.75" x14ac:dyDescent="0.2">
      <c r="A2764" s="76"/>
      <c r="B2764" s="113"/>
      <c r="C2764" s="113"/>
      <c r="D2764" s="113"/>
      <c r="E2764" s="113"/>
      <c r="F2764" s="113"/>
      <c r="G2764" s="113"/>
      <c r="H2764" s="113"/>
      <c r="I2764" s="76"/>
      <c r="J2764" s="76"/>
      <c r="K2764" s="76"/>
      <c r="L2764" s="76"/>
      <c r="M2764" s="76"/>
      <c r="N2764" s="76"/>
      <c r="O2764" s="113"/>
      <c r="P2764" s="114"/>
    </row>
    <row r="2765" spans="1:16" ht="15.75" x14ac:dyDescent="0.2">
      <c r="A2765" s="76"/>
      <c r="B2765" s="113"/>
      <c r="C2765" s="113"/>
      <c r="D2765" s="113"/>
      <c r="E2765" s="113"/>
      <c r="F2765" s="113"/>
      <c r="G2765" s="113"/>
      <c r="H2765" s="113"/>
      <c r="I2765" s="76"/>
      <c r="J2765" s="76"/>
      <c r="K2765" s="76"/>
      <c r="L2765" s="76"/>
      <c r="M2765" s="76"/>
      <c r="N2765" s="76"/>
      <c r="O2765" s="113"/>
      <c r="P2765" s="114"/>
    </row>
    <row r="2766" spans="1:16" ht="15.75" x14ac:dyDescent="0.2">
      <c r="A2766" s="76"/>
      <c r="B2766" s="113"/>
      <c r="C2766" s="113"/>
      <c r="D2766" s="113"/>
      <c r="E2766" s="113"/>
      <c r="F2766" s="113"/>
      <c r="G2766" s="113"/>
      <c r="H2766" s="113"/>
      <c r="I2766" s="76"/>
      <c r="J2766" s="76"/>
      <c r="K2766" s="76"/>
      <c r="L2766" s="76"/>
      <c r="M2766" s="1"/>
      <c r="N2766" s="1"/>
      <c r="O2766" s="3"/>
      <c r="P2766" s="114"/>
    </row>
    <row r="2767" spans="1:16" ht="15.75" x14ac:dyDescent="0.2">
      <c r="A2767" s="115"/>
      <c r="B2767" s="432" t="s">
        <v>29</v>
      </c>
      <c r="C2767" s="432"/>
      <c r="D2767" s="432"/>
      <c r="E2767" s="116"/>
      <c r="F2767" s="116"/>
      <c r="G2767" s="116"/>
      <c r="H2767" s="115"/>
      <c r="I2767" s="116" t="s">
        <v>30</v>
      </c>
      <c r="J2767" s="115"/>
      <c r="K2767" s="116"/>
      <c r="L2767" s="116"/>
      <c r="M2767" s="116"/>
      <c r="N2767" s="116" t="s">
        <v>31</v>
      </c>
      <c r="O2767" s="116"/>
      <c r="P2767" s="117"/>
    </row>
    <row r="2768" spans="1:16" ht="15.75" x14ac:dyDescent="0.2">
      <c r="A2768" s="116"/>
      <c r="B2768" s="427" t="s">
        <v>225</v>
      </c>
      <c r="C2768" s="427"/>
      <c r="D2768" s="427"/>
      <c r="E2768" s="76"/>
      <c r="F2768" s="76"/>
      <c r="G2768" s="76"/>
      <c r="H2768" s="115"/>
      <c r="I2768" s="76" t="s">
        <v>278</v>
      </c>
      <c r="J2768" s="115"/>
      <c r="K2768" s="76"/>
      <c r="L2768" s="76"/>
      <c r="M2768" s="76"/>
      <c r="N2768" s="76" t="s">
        <v>220</v>
      </c>
      <c r="O2768" s="76"/>
      <c r="P2768" s="117"/>
    </row>
    <row r="2769" spans="1:16" ht="15.75" x14ac:dyDescent="0.2">
      <c r="A2769" s="427" t="s">
        <v>223</v>
      </c>
      <c r="B2769" s="427"/>
      <c r="C2769" s="427"/>
      <c r="D2769" s="427"/>
      <c r="E2769" s="427"/>
      <c r="F2769" s="76"/>
      <c r="G2769" s="76"/>
      <c r="H2769" s="115"/>
      <c r="I2769" s="76" t="s">
        <v>240</v>
      </c>
      <c r="J2769" s="115"/>
      <c r="K2769" s="76"/>
      <c r="L2769" s="76"/>
      <c r="M2769" s="76"/>
      <c r="N2769" s="76" t="s">
        <v>124</v>
      </c>
      <c r="O2769" s="76"/>
      <c r="P2769" s="117"/>
    </row>
    <row r="2770" spans="1:16" x14ac:dyDescent="0.2">
      <c r="A2770"/>
      <c r="B2770"/>
      <c r="C2770"/>
      <c r="D2770"/>
      <c r="E2770"/>
      <c r="F2770"/>
      <c r="G2770"/>
      <c r="H2770"/>
      <c r="I2770"/>
      <c r="J2770"/>
      <c r="K2770"/>
      <c r="L2770"/>
      <c r="M2770"/>
      <c r="N2770"/>
      <c r="O2770"/>
      <c r="P2770"/>
    </row>
    <row r="2771" spans="1:16" x14ac:dyDescent="0.2">
      <c r="A2771" s="467" t="s">
        <v>259</v>
      </c>
      <c r="B2771" s="467"/>
      <c r="C2771" s="467"/>
      <c r="D2771" s="467"/>
      <c r="E2771" s="467"/>
      <c r="F2771"/>
      <c r="G2771"/>
      <c r="H2771"/>
      <c r="I2771"/>
      <c r="J2771"/>
      <c r="K2771"/>
      <c r="L2771"/>
      <c r="M2771"/>
      <c r="N2771"/>
      <c r="O2771"/>
      <c r="P2771"/>
    </row>
    <row r="2772" spans="1:16" x14ac:dyDescent="0.2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</row>
    <row r="2773" spans="1:16" x14ac:dyDescent="0.2">
      <c r="A2773"/>
      <c r="B2773"/>
      <c r="C2773"/>
      <c r="D2773"/>
      <c r="E2773"/>
      <c r="F2773"/>
      <c r="G2773"/>
      <c r="H2773"/>
      <c r="I2773"/>
      <c r="J2773"/>
      <c r="K2773"/>
      <c r="L2773"/>
      <c r="M2773"/>
      <c r="N2773"/>
      <c r="O2773"/>
      <c r="P2773"/>
    </row>
    <row r="2774" spans="1:16" x14ac:dyDescent="0.2">
      <c r="A2774"/>
      <c r="B2774"/>
      <c r="C2774"/>
      <c r="D2774"/>
      <c r="E2774"/>
      <c r="F2774"/>
      <c r="G2774"/>
      <c r="H2774"/>
      <c r="I2774"/>
      <c r="J2774"/>
      <c r="K2774"/>
      <c r="L2774"/>
      <c r="M2774"/>
      <c r="N2774"/>
      <c r="O2774"/>
      <c r="P2774"/>
    </row>
    <row r="2775" spans="1:16" x14ac:dyDescent="0.2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</row>
    <row r="2776" spans="1:16" x14ac:dyDescent="0.2">
      <c r="A2776"/>
      <c r="B2776"/>
      <c r="C2776"/>
      <c r="D2776"/>
      <c r="E2776"/>
      <c r="F2776"/>
      <c r="G2776"/>
      <c r="H2776"/>
      <c r="I2776"/>
      <c r="J2776"/>
      <c r="K2776"/>
      <c r="L2776"/>
      <c r="M2776"/>
      <c r="N2776"/>
      <c r="O2776"/>
      <c r="P2776"/>
    </row>
    <row r="2777" spans="1:16" x14ac:dyDescent="0.2">
      <c r="A2777"/>
      <c r="B2777"/>
      <c r="C2777"/>
      <c r="D2777"/>
      <c r="E2777"/>
      <c r="F2777"/>
      <c r="G2777"/>
      <c r="H2777"/>
      <c r="I2777"/>
      <c r="J2777"/>
      <c r="K2777"/>
      <c r="L2777"/>
      <c r="M2777"/>
      <c r="N2777"/>
      <c r="O2777"/>
      <c r="P2777"/>
    </row>
    <row r="2778" spans="1:16" ht="15.75" x14ac:dyDescent="0.2">
      <c r="A2778" s="427" t="s">
        <v>180</v>
      </c>
      <c r="B2778" s="427"/>
      <c r="C2778" s="427"/>
      <c r="D2778" s="427"/>
      <c r="E2778" s="427"/>
      <c r="F2778" s="427"/>
      <c r="G2778" s="427"/>
      <c r="H2778" s="427"/>
      <c r="I2778" s="427"/>
      <c r="J2778" s="427"/>
      <c r="K2778" s="427"/>
      <c r="L2778" s="427"/>
      <c r="M2778" s="427"/>
      <c r="N2778" s="427"/>
      <c r="O2778" s="427"/>
      <c r="P2778" s="427"/>
    </row>
    <row r="2779" spans="1:16" ht="15.75" x14ac:dyDescent="0.2">
      <c r="A2779" s="427" t="s">
        <v>1</v>
      </c>
      <c r="B2779" s="427"/>
      <c r="C2779" s="427"/>
      <c r="D2779" s="427"/>
      <c r="E2779" s="427"/>
      <c r="F2779" s="427"/>
      <c r="G2779" s="427"/>
      <c r="H2779" s="427"/>
      <c r="I2779" s="427"/>
      <c r="J2779" s="427"/>
      <c r="K2779" s="427"/>
      <c r="L2779" s="427"/>
      <c r="M2779" s="427"/>
      <c r="N2779" s="427"/>
      <c r="O2779" s="427"/>
      <c r="P2779" s="427"/>
    </row>
    <row r="2780" spans="1:16" ht="15.75" x14ac:dyDescent="0.2">
      <c r="A2780" s="427"/>
      <c r="B2780" s="427"/>
      <c r="C2780" s="427"/>
      <c r="D2780" s="427"/>
      <c r="E2780" s="427"/>
      <c r="F2780" s="427"/>
      <c r="G2780" s="427"/>
      <c r="H2780" s="427"/>
      <c r="I2780" s="427"/>
      <c r="J2780" s="427"/>
      <c r="K2780" s="427"/>
      <c r="L2780" s="427"/>
      <c r="M2780" s="427"/>
      <c r="N2780" s="427"/>
      <c r="O2780" s="427"/>
      <c r="P2780" s="427"/>
    </row>
    <row r="2781" spans="1:16" ht="15.75" x14ac:dyDescent="0.2">
      <c r="A2781" s="455" t="s">
        <v>321</v>
      </c>
      <c r="B2781" s="455"/>
      <c r="C2781" s="455"/>
      <c r="D2781" s="455"/>
      <c r="E2781" s="455"/>
      <c r="F2781" s="455"/>
      <c r="G2781" s="455"/>
      <c r="H2781" s="455"/>
      <c r="I2781" s="455"/>
      <c r="J2781" s="455"/>
      <c r="K2781" s="455"/>
      <c r="L2781" s="455"/>
      <c r="M2781" s="455"/>
      <c r="N2781" s="455"/>
      <c r="O2781" s="455"/>
      <c r="P2781" s="455"/>
    </row>
    <row r="2782" spans="1:16" ht="15.75" x14ac:dyDescent="0.2">
      <c r="A2782" s="77"/>
      <c r="B2782" s="77"/>
      <c r="C2782" s="77"/>
      <c r="D2782" s="77"/>
      <c r="E2782" s="77"/>
      <c r="F2782" s="77"/>
      <c r="G2782" s="77"/>
      <c r="H2782" s="77"/>
      <c r="I2782" s="77"/>
      <c r="J2782" s="77"/>
      <c r="K2782" s="77"/>
      <c r="L2782" s="77"/>
      <c r="M2782" s="77"/>
      <c r="N2782" s="77"/>
      <c r="O2782" s="77"/>
      <c r="P2782" s="77"/>
    </row>
    <row r="2783" spans="1:16" ht="16.5" thickBot="1" x14ac:dyDescent="0.25">
      <c r="A2783" s="77"/>
      <c r="B2783" s="77"/>
      <c r="C2783" s="77"/>
      <c r="D2783" s="77"/>
      <c r="E2783" s="77"/>
      <c r="F2783" s="77"/>
      <c r="G2783" s="77"/>
      <c r="H2783" s="77"/>
      <c r="I2783" s="77"/>
      <c r="J2783" s="77"/>
      <c r="K2783" s="77"/>
      <c r="L2783" s="77"/>
      <c r="M2783" s="77"/>
      <c r="N2783" s="77"/>
      <c r="O2783" s="77"/>
      <c r="P2783" s="77"/>
    </row>
    <row r="2784" spans="1:16" ht="16.5" thickBot="1" x14ac:dyDescent="0.25">
      <c r="A2784" s="78" t="s">
        <v>2</v>
      </c>
      <c r="B2784" s="449" t="s">
        <v>126</v>
      </c>
      <c r="C2784" s="450"/>
      <c r="D2784" s="79" t="s">
        <v>3</v>
      </c>
      <c r="E2784" s="449">
        <v>2019</v>
      </c>
      <c r="F2784" s="451"/>
      <c r="G2784" s="451"/>
      <c r="H2784" s="450"/>
      <c r="I2784" s="79" t="s">
        <v>4</v>
      </c>
      <c r="J2784" s="80" t="s">
        <v>230</v>
      </c>
      <c r="K2784" s="80"/>
      <c r="L2784" s="80"/>
      <c r="M2784" s="80" t="s">
        <v>5</v>
      </c>
      <c r="N2784" s="449" t="s">
        <v>187</v>
      </c>
      <c r="O2784" s="451"/>
      <c r="P2784" s="452"/>
    </row>
    <row r="2785" spans="1:16" ht="16.5" thickBot="1" x14ac:dyDescent="0.25">
      <c r="A2785" s="77"/>
      <c r="B2785" s="77"/>
      <c r="C2785" s="77"/>
      <c r="D2785" s="77"/>
      <c r="E2785" s="77"/>
      <c r="F2785" s="77"/>
      <c r="G2785" s="77"/>
      <c r="H2785" s="77"/>
      <c r="I2785" s="77"/>
      <c r="J2785" s="77"/>
      <c r="K2785" s="77"/>
      <c r="L2785" s="77"/>
      <c r="M2785" s="77"/>
      <c r="N2785" s="77"/>
      <c r="O2785" s="77"/>
      <c r="P2785" s="77"/>
    </row>
    <row r="2786" spans="1:16" ht="16.5" thickBot="1" x14ac:dyDescent="0.25">
      <c r="A2786" s="78" t="s">
        <v>6</v>
      </c>
      <c r="B2786" s="449" t="s">
        <v>188</v>
      </c>
      <c r="C2786" s="450"/>
      <c r="D2786" s="79" t="s">
        <v>7</v>
      </c>
      <c r="E2786" s="449" t="s">
        <v>189</v>
      </c>
      <c r="F2786" s="451"/>
      <c r="G2786" s="451"/>
      <c r="H2786" s="450"/>
      <c r="I2786" s="79" t="s">
        <v>8</v>
      </c>
      <c r="J2786" s="80">
        <v>17</v>
      </c>
      <c r="K2786" s="80"/>
      <c r="L2786" s="80"/>
      <c r="M2786" s="80" t="s">
        <v>9</v>
      </c>
      <c r="N2786" s="80"/>
      <c r="O2786" s="196"/>
      <c r="P2786" s="197">
        <v>50</v>
      </c>
    </row>
    <row r="2787" spans="1:16" ht="16.5" thickBot="1" x14ac:dyDescent="0.25">
      <c r="A2787" s="77"/>
      <c r="B2787" s="77"/>
      <c r="C2787" s="77"/>
      <c r="D2787" s="77"/>
      <c r="E2787" s="77"/>
      <c r="F2787" s="77"/>
      <c r="G2787" s="77"/>
      <c r="H2787" s="77"/>
      <c r="I2787" s="77"/>
      <c r="J2787" s="77"/>
      <c r="K2787" s="77"/>
      <c r="L2787" s="77"/>
      <c r="M2787" s="77"/>
      <c r="N2787" s="77"/>
      <c r="O2787" s="77"/>
      <c r="P2787" s="77"/>
    </row>
    <row r="2788" spans="1:16" ht="16.5" thickBot="1" x14ac:dyDescent="0.25">
      <c r="A2788" s="453" t="s">
        <v>10</v>
      </c>
      <c r="B2788" s="454"/>
      <c r="C2788" s="449" t="s">
        <v>181</v>
      </c>
      <c r="D2788" s="451"/>
      <c r="E2788" s="451"/>
      <c r="F2788" s="451"/>
      <c r="G2788" s="451"/>
      <c r="H2788" s="451"/>
      <c r="I2788" s="451"/>
      <c r="J2788" s="451"/>
      <c r="K2788" s="451"/>
      <c r="L2788" s="451"/>
      <c r="M2788" s="451"/>
      <c r="N2788" s="451"/>
      <c r="O2788" s="451"/>
      <c r="P2788" s="452"/>
    </row>
    <row r="2789" spans="1:16" ht="16.5" thickBot="1" x14ac:dyDescent="0.25">
      <c r="A2789" s="77"/>
      <c r="B2789" s="77"/>
      <c r="C2789" s="77"/>
      <c r="D2789" s="77"/>
      <c r="E2789" s="77"/>
      <c r="F2789" s="77"/>
      <c r="G2789" s="77"/>
      <c r="H2789" s="77"/>
      <c r="I2789" s="77"/>
      <c r="J2789" s="77"/>
      <c r="K2789" s="77"/>
      <c r="L2789" s="77"/>
      <c r="M2789" s="77"/>
      <c r="N2789" s="77"/>
      <c r="O2789" s="77"/>
      <c r="P2789" s="77"/>
    </row>
    <row r="2790" spans="1:16" ht="16.5" thickBot="1" x14ac:dyDescent="0.25">
      <c r="A2790" s="453" t="s">
        <v>11</v>
      </c>
      <c r="B2790" s="454"/>
      <c r="C2790" s="449" t="s">
        <v>234</v>
      </c>
      <c r="D2790" s="451"/>
      <c r="E2790" s="451"/>
      <c r="F2790" s="451"/>
      <c r="G2790" s="451"/>
      <c r="H2790" s="451"/>
      <c r="I2790" s="451"/>
      <c r="J2790" s="451"/>
      <c r="K2790" s="451"/>
      <c r="L2790" s="451"/>
      <c r="M2790" s="451"/>
      <c r="N2790" s="451"/>
      <c r="O2790" s="451"/>
      <c r="P2790" s="452"/>
    </row>
    <row r="2791" spans="1:16" ht="16.5" thickBot="1" x14ac:dyDescent="0.25">
      <c r="A2791" s="81"/>
      <c r="B2791" s="81"/>
      <c r="C2791" s="81"/>
      <c r="D2791" s="81"/>
      <c r="E2791" s="81"/>
      <c r="F2791" s="81"/>
      <c r="G2791" s="81"/>
      <c r="H2791" s="81"/>
      <c r="I2791" s="81"/>
      <c r="J2791" s="81"/>
      <c r="K2791" s="81"/>
      <c r="L2791" s="81"/>
      <c r="M2791" s="81"/>
      <c r="N2791" s="81"/>
      <c r="O2791" s="81"/>
      <c r="P2791" s="81"/>
    </row>
    <row r="2792" spans="1:16" ht="16.5" thickBot="1" x14ac:dyDescent="0.25">
      <c r="A2792" s="441" t="s">
        <v>12</v>
      </c>
      <c r="B2792" s="443" t="s">
        <v>13</v>
      </c>
      <c r="C2792" s="434"/>
      <c r="D2792" s="444" t="s">
        <v>255</v>
      </c>
      <c r="E2792" s="446" t="s">
        <v>15</v>
      </c>
      <c r="F2792" s="447"/>
      <c r="G2792" s="447"/>
      <c r="H2792" s="447"/>
      <c r="I2792" s="448"/>
      <c r="J2792" s="444" t="s">
        <v>16</v>
      </c>
      <c r="K2792" s="444" t="s">
        <v>17</v>
      </c>
      <c r="L2792" s="446" t="s">
        <v>18</v>
      </c>
      <c r="M2792" s="447"/>
      <c r="N2792" s="448"/>
      <c r="O2792" s="435" t="s">
        <v>115</v>
      </c>
      <c r="P2792" s="436"/>
    </row>
    <row r="2793" spans="1:16" ht="32.25" thickBot="1" x14ac:dyDescent="0.25">
      <c r="A2793" s="442"/>
      <c r="B2793" s="82" t="s">
        <v>19</v>
      </c>
      <c r="C2793" s="83" t="s">
        <v>20</v>
      </c>
      <c r="D2793" s="445"/>
      <c r="E2793" s="84" t="s">
        <v>21</v>
      </c>
      <c r="F2793" s="84" t="s">
        <v>22</v>
      </c>
      <c r="G2793" s="85" t="s">
        <v>23</v>
      </c>
      <c r="H2793" s="119" t="s">
        <v>24</v>
      </c>
      <c r="I2793" s="86" t="s">
        <v>25</v>
      </c>
      <c r="J2793" s="445"/>
      <c r="K2793" s="445"/>
      <c r="L2793" s="194" t="s">
        <v>258</v>
      </c>
      <c r="M2793" s="85" t="s">
        <v>256</v>
      </c>
      <c r="N2793" s="83" t="s">
        <v>257</v>
      </c>
      <c r="O2793" s="437"/>
      <c r="P2793" s="438"/>
    </row>
    <row r="2794" spans="1:16" ht="15.75" x14ac:dyDescent="0.2">
      <c r="A2794" s="165">
        <v>45775</v>
      </c>
      <c r="B2794" s="166"/>
      <c r="C2794" s="166">
        <v>210180</v>
      </c>
      <c r="D2794" s="160"/>
      <c r="E2794" s="96"/>
      <c r="F2794" s="96"/>
      <c r="G2794" s="166"/>
      <c r="H2794" s="169"/>
      <c r="I2794" s="175"/>
      <c r="J2794" s="162"/>
      <c r="K2794" s="99"/>
      <c r="L2794" s="191"/>
      <c r="M2794" s="94"/>
      <c r="N2794" s="100"/>
      <c r="O2794" s="428"/>
      <c r="P2794" s="429"/>
    </row>
    <row r="2795" spans="1:16" ht="15.75" x14ac:dyDescent="0.2">
      <c r="A2795" s="165">
        <v>45782</v>
      </c>
      <c r="B2795" s="166">
        <v>210180</v>
      </c>
      <c r="C2795" s="166">
        <v>210639</v>
      </c>
      <c r="D2795" s="160">
        <f>+C2795-B2795</f>
        <v>459</v>
      </c>
      <c r="E2795" s="96" t="s">
        <v>456</v>
      </c>
      <c r="F2795" s="96" t="s">
        <v>457</v>
      </c>
      <c r="G2795" s="166">
        <v>29.227599999999999</v>
      </c>
      <c r="H2795" s="169">
        <v>23.95</v>
      </c>
      <c r="I2795" s="175">
        <f>G2795*H2795</f>
        <v>700.00101999999993</v>
      </c>
      <c r="J2795" s="162">
        <f>D2795/G2795</f>
        <v>15.704334259398651</v>
      </c>
      <c r="K2795" s="99">
        <v>45782</v>
      </c>
      <c r="L2795" s="191" t="s">
        <v>262</v>
      </c>
      <c r="M2795" s="94" t="s">
        <v>392</v>
      </c>
      <c r="N2795" s="100" t="s">
        <v>395</v>
      </c>
      <c r="O2795" s="428" t="s">
        <v>275</v>
      </c>
      <c r="P2795" s="429"/>
    </row>
    <row r="2796" spans="1:16" ht="15.75" x14ac:dyDescent="0.2">
      <c r="A2796" s="165">
        <v>45783</v>
      </c>
      <c r="B2796" s="166">
        <v>210639</v>
      </c>
      <c r="C2796" s="166">
        <v>211045</v>
      </c>
      <c r="D2796" s="160">
        <f>+C2796-B2796</f>
        <v>406</v>
      </c>
      <c r="E2796" s="96" t="s">
        <v>458</v>
      </c>
      <c r="F2796" s="96" t="s">
        <v>446</v>
      </c>
      <c r="G2796" s="166">
        <v>29.227599999999999</v>
      </c>
      <c r="H2796" s="169">
        <v>23.95</v>
      </c>
      <c r="I2796" s="175">
        <f>G2796*H2796</f>
        <v>700.00101999999993</v>
      </c>
      <c r="J2796" s="162">
        <f>D2796/G2796</f>
        <v>13.890979758858066</v>
      </c>
      <c r="K2796" s="99">
        <v>45783</v>
      </c>
      <c r="L2796" s="191" t="s">
        <v>262</v>
      </c>
      <c r="M2796" s="94" t="s">
        <v>392</v>
      </c>
      <c r="N2796" s="100" t="s">
        <v>395</v>
      </c>
      <c r="O2796" s="428" t="s">
        <v>247</v>
      </c>
      <c r="P2796" s="429"/>
    </row>
    <row r="2797" spans="1:16" ht="15.75" x14ac:dyDescent="0.2">
      <c r="A2797" s="165"/>
      <c r="B2797" s="166"/>
      <c r="C2797" s="166"/>
      <c r="D2797" s="160">
        <f>+C2797-B2797</f>
        <v>0</v>
      </c>
      <c r="E2797" s="96"/>
      <c r="F2797" s="96"/>
      <c r="G2797" s="166"/>
      <c r="H2797" s="169"/>
      <c r="I2797" s="175">
        <f>G2797*H2797</f>
        <v>0</v>
      </c>
      <c r="J2797" s="162" t="e">
        <f>D2797/G2797</f>
        <v>#DIV/0!</v>
      </c>
      <c r="K2797" s="99"/>
      <c r="L2797" s="191"/>
      <c r="M2797" s="94"/>
      <c r="N2797" s="100"/>
      <c r="O2797" s="428"/>
      <c r="P2797" s="429"/>
    </row>
    <row r="2798" spans="1:16" ht="15.75" x14ac:dyDescent="0.2">
      <c r="A2798" s="165"/>
      <c r="B2798" s="166"/>
      <c r="C2798" s="166"/>
      <c r="D2798" s="160">
        <f>+C2798-B2798</f>
        <v>0</v>
      </c>
      <c r="E2798" s="96"/>
      <c r="F2798" s="96"/>
      <c r="G2798" s="166"/>
      <c r="H2798" s="169"/>
      <c r="I2798" s="175">
        <f>G2798*H2798</f>
        <v>0</v>
      </c>
      <c r="J2798" s="162" t="e">
        <f>D2798/G2798</f>
        <v>#DIV/0!</v>
      </c>
      <c r="K2798" s="99"/>
      <c r="L2798" s="191"/>
      <c r="M2798" s="94"/>
      <c r="N2798" s="100"/>
      <c r="O2798" s="428"/>
      <c r="P2798" s="429"/>
    </row>
    <row r="2799" spans="1:16" ht="16.5" thickBot="1" x14ac:dyDescent="0.25">
      <c r="A2799" s="93"/>
      <c r="B2799" s="132"/>
      <c r="C2799" s="132"/>
      <c r="D2799" s="160">
        <f>+C2799-B2799</f>
        <v>0</v>
      </c>
      <c r="E2799" s="96"/>
      <c r="F2799" s="96"/>
      <c r="G2799" s="96"/>
      <c r="H2799" s="97"/>
      <c r="I2799" s="91"/>
      <c r="J2799" s="98"/>
      <c r="K2799" s="92"/>
      <c r="L2799" s="192"/>
      <c r="M2799" s="184"/>
      <c r="N2799" s="101"/>
      <c r="O2799" s="468"/>
      <c r="P2799" s="469"/>
    </row>
    <row r="2800" spans="1:16" ht="16.5" thickBot="1" x14ac:dyDescent="0.25">
      <c r="A2800" s="308" t="s">
        <v>28</v>
      </c>
      <c r="B2800" s="104"/>
      <c r="C2800" s="105"/>
      <c r="D2800" s="106">
        <f>SUM(D2794:D2799)</f>
        <v>865</v>
      </c>
      <c r="E2800" s="107"/>
      <c r="F2800" s="107"/>
      <c r="G2800" s="118">
        <f>SUM(G2794:G2799)</f>
        <v>58.455199999999998</v>
      </c>
      <c r="H2800" s="105"/>
      <c r="I2800" s="118">
        <f>SUM(I2794:I2799)</f>
        <v>1400.0020399999999</v>
      </c>
      <c r="J2800" s="109">
        <f>D2800/G2800</f>
        <v>14.797657009128359</v>
      </c>
      <c r="K2800" s="110"/>
      <c r="L2800" s="193"/>
      <c r="M2800" s="111"/>
      <c r="N2800" s="112"/>
      <c r="O2800" s="430"/>
      <c r="P2800" s="431"/>
    </row>
    <row r="2801" spans="1:16" ht="15.75" x14ac:dyDescent="0.2">
      <c r="A2801" s="76"/>
      <c r="B2801" s="113"/>
      <c r="C2801" s="113"/>
      <c r="D2801" s="113"/>
      <c r="E2801" s="113"/>
      <c r="F2801" s="113"/>
      <c r="G2801" s="113"/>
      <c r="H2801" s="113"/>
      <c r="I2801" s="76"/>
      <c r="J2801" s="76"/>
      <c r="K2801" s="76"/>
      <c r="L2801" s="76"/>
      <c r="M2801" s="76"/>
      <c r="N2801" s="76"/>
      <c r="O2801" s="113"/>
      <c r="P2801" s="114"/>
    </row>
    <row r="2802" spans="1:16" ht="15.75" x14ac:dyDescent="0.2">
      <c r="A2802" s="76"/>
      <c r="B2802" s="113"/>
      <c r="C2802" s="113"/>
      <c r="D2802" s="113"/>
      <c r="E2802" s="113"/>
      <c r="F2802" s="113"/>
      <c r="G2802" s="113"/>
      <c r="H2802" s="113"/>
      <c r="I2802" s="76"/>
      <c r="J2802" s="76"/>
      <c r="K2802" s="76"/>
      <c r="L2802" s="76"/>
      <c r="M2802" s="76"/>
      <c r="N2802" s="76"/>
      <c r="O2802" s="113"/>
      <c r="P2802" s="114"/>
    </row>
    <row r="2803" spans="1:16" ht="15.75" x14ac:dyDescent="0.2">
      <c r="A2803" s="76"/>
      <c r="B2803" s="113"/>
      <c r="C2803" s="113"/>
      <c r="D2803" s="113"/>
      <c r="E2803" s="113"/>
      <c r="F2803" s="113"/>
      <c r="G2803" s="113"/>
      <c r="H2803" s="113"/>
      <c r="I2803" s="76"/>
      <c r="J2803" s="76"/>
      <c r="K2803" s="76"/>
      <c r="L2803" s="76"/>
      <c r="M2803" s="1"/>
      <c r="N2803" s="1"/>
      <c r="O2803" s="3"/>
      <c r="P2803" s="114"/>
    </row>
    <row r="2804" spans="1:16" ht="15.75" x14ac:dyDescent="0.2">
      <c r="A2804" s="115"/>
      <c r="B2804" s="432" t="s">
        <v>29</v>
      </c>
      <c r="C2804" s="432"/>
      <c r="D2804" s="432"/>
      <c r="E2804" s="116"/>
      <c r="F2804" s="116"/>
      <c r="G2804" s="116"/>
      <c r="H2804" s="115"/>
      <c r="I2804" s="116" t="s">
        <v>30</v>
      </c>
      <c r="J2804" s="115"/>
      <c r="K2804" s="116"/>
      <c r="L2804" s="116"/>
      <c r="M2804" s="116"/>
      <c r="N2804" s="116" t="s">
        <v>31</v>
      </c>
      <c r="O2804" s="116"/>
      <c r="P2804" s="117"/>
    </row>
    <row r="2805" spans="1:16" ht="15.75" x14ac:dyDescent="0.2">
      <c r="A2805" s="116"/>
      <c r="B2805" s="427" t="s">
        <v>225</v>
      </c>
      <c r="C2805" s="427"/>
      <c r="D2805" s="427"/>
      <c r="E2805" s="76"/>
      <c r="F2805" s="76"/>
      <c r="G2805" s="76"/>
      <c r="H2805" s="115"/>
      <c r="I2805" s="76" t="s">
        <v>278</v>
      </c>
      <c r="J2805" s="115"/>
      <c r="K2805" s="76"/>
      <c r="L2805" s="76"/>
      <c r="M2805" s="76"/>
      <c r="N2805" s="76" t="s">
        <v>220</v>
      </c>
      <c r="O2805" s="76"/>
      <c r="P2805" s="117"/>
    </row>
    <row r="2806" spans="1:16" ht="15.75" x14ac:dyDescent="0.2">
      <c r="A2806" s="427" t="s">
        <v>223</v>
      </c>
      <c r="B2806" s="427"/>
      <c r="C2806" s="427"/>
      <c r="D2806" s="427"/>
      <c r="E2806" s="427"/>
      <c r="F2806" s="76"/>
      <c r="G2806" s="76"/>
      <c r="H2806" s="115"/>
      <c r="I2806" s="76" t="s">
        <v>240</v>
      </c>
      <c r="J2806" s="115"/>
      <c r="K2806" s="76"/>
      <c r="L2806" s="76"/>
      <c r="M2806" s="76"/>
      <c r="N2806" s="76" t="s">
        <v>124</v>
      </c>
      <c r="O2806" s="76"/>
      <c r="P2806" s="117"/>
    </row>
    <row r="2807" spans="1:16" x14ac:dyDescent="0.2">
      <c r="A2807"/>
      <c r="B2807"/>
      <c r="C2807"/>
      <c r="D2807"/>
      <c r="E2807"/>
      <c r="F2807"/>
      <c r="G2807"/>
      <c r="H2807"/>
      <c r="I2807"/>
      <c r="J2807"/>
      <c r="K2807"/>
      <c r="L2807"/>
      <c r="M2807"/>
      <c r="N2807"/>
      <c r="O2807"/>
      <c r="P2807"/>
    </row>
    <row r="2808" spans="1:16" x14ac:dyDescent="0.2">
      <c r="A2808" s="467" t="s">
        <v>259</v>
      </c>
      <c r="B2808" s="467"/>
      <c r="C2808" s="467"/>
      <c r="D2808" s="467"/>
      <c r="E2808" s="467"/>
      <c r="F2808"/>
      <c r="G2808"/>
      <c r="H2808"/>
      <c r="I2808"/>
      <c r="J2808"/>
      <c r="K2808"/>
      <c r="L2808"/>
      <c r="M2808"/>
      <c r="N2808"/>
      <c r="O2808"/>
      <c r="P2808"/>
    </row>
    <row r="2809" spans="1:16" x14ac:dyDescent="0.2">
      <c r="A2809"/>
      <c r="B2809"/>
      <c r="C2809"/>
      <c r="D2809"/>
      <c r="E2809"/>
      <c r="F2809"/>
      <c r="G2809"/>
      <c r="H2809"/>
      <c r="I2809"/>
      <c r="J2809"/>
      <c r="K2809"/>
      <c r="L2809"/>
      <c r="M2809"/>
      <c r="N2809"/>
      <c r="O2809"/>
      <c r="P2809"/>
    </row>
    <row r="2810" spans="1:16" x14ac:dyDescent="0.2">
      <c r="A2810"/>
      <c r="B2810"/>
      <c r="C2810"/>
      <c r="D2810"/>
      <c r="E2810"/>
      <c r="F2810"/>
      <c r="G2810"/>
      <c r="H2810"/>
      <c r="I2810"/>
      <c r="J2810"/>
      <c r="K2810"/>
      <c r="L2810"/>
      <c r="M2810"/>
      <c r="N2810"/>
      <c r="O2810"/>
      <c r="P2810"/>
    </row>
    <row r="2811" spans="1:16" x14ac:dyDescent="0.2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</row>
    <row r="2812" spans="1:16" x14ac:dyDescent="0.2">
      <c r="A2812"/>
      <c r="B2812"/>
      <c r="C2812"/>
      <c r="D2812"/>
      <c r="E2812"/>
      <c r="F2812"/>
      <c r="G2812"/>
      <c r="H2812"/>
      <c r="I2812"/>
      <c r="J2812"/>
      <c r="K2812"/>
      <c r="L2812"/>
      <c r="M2812"/>
      <c r="N2812"/>
      <c r="O2812"/>
      <c r="P2812"/>
    </row>
    <row r="2813" spans="1:16" ht="15.75" x14ac:dyDescent="0.2">
      <c r="A2813" s="427" t="s">
        <v>180</v>
      </c>
      <c r="B2813" s="427"/>
      <c r="C2813" s="427"/>
      <c r="D2813" s="427"/>
      <c r="E2813" s="427"/>
      <c r="F2813" s="427"/>
      <c r="G2813" s="427"/>
      <c r="H2813" s="427"/>
      <c r="I2813" s="427"/>
      <c r="J2813" s="427"/>
      <c r="K2813" s="427"/>
      <c r="L2813" s="427"/>
      <c r="M2813" s="427"/>
      <c r="N2813" s="427"/>
      <c r="O2813" s="427"/>
      <c r="P2813" s="427"/>
    </row>
    <row r="2814" spans="1:16" ht="15.75" x14ac:dyDescent="0.2">
      <c r="A2814" s="427" t="s">
        <v>1</v>
      </c>
      <c r="B2814" s="427"/>
      <c r="C2814" s="427"/>
      <c r="D2814" s="427"/>
      <c r="E2814" s="427"/>
      <c r="F2814" s="427"/>
      <c r="G2814" s="427"/>
      <c r="H2814" s="427"/>
      <c r="I2814" s="427"/>
      <c r="J2814" s="427"/>
      <c r="K2814" s="427"/>
      <c r="L2814" s="427"/>
      <c r="M2814" s="427"/>
      <c r="N2814" s="427"/>
      <c r="O2814" s="427"/>
      <c r="P2814" s="427"/>
    </row>
    <row r="2815" spans="1:16" ht="15.75" x14ac:dyDescent="0.2">
      <c r="A2815" s="427"/>
      <c r="B2815" s="427"/>
      <c r="C2815" s="427"/>
      <c r="D2815" s="427"/>
      <c r="E2815" s="427"/>
      <c r="F2815" s="427"/>
      <c r="G2815" s="427"/>
      <c r="H2815" s="427"/>
      <c r="I2815" s="427"/>
      <c r="J2815" s="427"/>
      <c r="K2815" s="427"/>
      <c r="L2815" s="427"/>
      <c r="M2815" s="427"/>
      <c r="N2815" s="427"/>
      <c r="O2815" s="427"/>
      <c r="P2815" s="427"/>
    </row>
    <row r="2816" spans="1:16" ht="15.75" x14ac:dyDescent="0.2">
      <c r="A2816" s="455" t="s">
        <v>321</v>
      </c>
      <c r="B2816" s="455"/>
      <c r="C2816" s="455"/>
      <c r="D2816" s="455"/>
      <c r="E2816" s="455"/>
      <c r="F2816" s="455"/>
      <c r="G2816" s="455"/>
      <c r="H2816" s="455"/>
      <c r="I2816" s="455"/>
      <c r="J2816" s="455"/>
      <c r="K2816" s="455"/>
      <c r="L2816" s="455"/>
      <c r="M2816" s="455"/>
      <c r="N2816" s="455"/>
      <c r="O2816" s="455"/>
      <c r="P2816" s="455"/>
    </row>
    <row r="2817" spans="1:16" ht="15.75" x14ac:dyDescent="0.2">
      <c r="A2817" s="77"/>
      <c r="B2817" s="77"/>
      <c r="C2817" s="77"/>
      <c r="D2817" s="77"/>
      <c r="E2817" s="77"/>
      <c r="F2817" s="77"/>
      <c r="G2817" s="77"/>
      <c r="H2817" s="77"/>
      <c r="I2817" s="77"/>
      <c r="J2817" s="77"/>
      <c r="K2817" s="77"/>
      <c r="L2817" s="77"/>
      <c r="M2817" s="77"/>
      <c r="N2817" s="77"/>
      <c r="O2817" s="77"/>
      <c r="P2817" s="77"/>
    </row>
    <row r="2818" spans="1:16" ht="16.5" thickBot="1" x14ac:dyDescent="0.25">
      <c r="A2818" s="77"/>
      <c r="B2818" s="77"/>
      <c r="C2818" s="77"/>
      <c r="D2818" s="77"/>
      <c r="E2818" s="77"/>
      <c r="F2818" s="77"/>
      <c r="G2818" s="77"/>
      <c r="H2818" s="77"/>
      <c r="I2818" s="77"/>
      <c r="J2818" s="77"/>
      <c r="K2818" s="77"/>
      <c r="L2818" s="77"/>
      <c r="M2818" s="77"/>
      <c r="N2818" s="77"/>
      <c r="O2818" s="77"/>
      <c r="P2818" s="77"/>
    </row>
    <row r="2819" spans="1:16" ht="16.5" thickBot="1" x14ac:dyDescent="0.25">
      <c r="A2819" s="78" t="s">
        <v>2</v>
      </c>
      <c r="B2819" s="449" t="s">
        <v>126</v>
      </c>
      <c r="C2819" s="450"/>
      <c r="D2819" s="79" t="s">
        <v>3</v>
      </c>
      <c r="E2819" s="449">
        <v>2019</v>
      </c>
      <c r="F2819" s="451"/>
      <c r="G2819" s="451"/>
      <c r="H2819" s="450"/>
      <c r="I2819" s="79" t="s">
        <v>4</v>
      </c>
      <c r="J2819" s="80" t="s">
        <v>230</v>
      </c>
      <c r="K2819" s="80"/>
      <c r="L2819" s="80"/>
      <c r="M2819" s="80" t="s">
        <v>5</v>
      </c>
      <c r="N2819" s="449" t="s">
        <v>187</v>
      </c>
      <c r="O2819" s="451"/>
      <c r="P2819" s="452"/>
    </row>
    <row r="2820" spans="1:16" ht="16.5" thickBot="1" x14ac:dyDescent="0.25">
      <c r="A2820" s="77"/>
      <c r="B2820" s="77"/>
      <c r="C2820" s="77"/>
      <c r="D2820" s="77"/>
      <c r="E2820" s="77"/>
      <c r="F2820" s="77"/>
      <c r="G2820" s="77"/>
      <c r="H2820" s="77"/>
      <c r="I2820" s="77"/>
      <c r="J2820" s="77"/>
      <c r="K2820" s="77"/>
      <c r="L2820" s="77"/>
      <c r="M2820" s="77"/>
      <c r="N2820" s="77"/>
      <c r="O2820" s="77"/>
      <c r="P2820" s="77"/>
    </row>
    <row r="2821" spans="1:16" ht="16.5" thickBot="1" x14ac:dyDescent="0.25">
      <c r="A2821" s="78" t="s">
        <v>6</v>
      </c>
      <c r="B2821" s="449" t="s">
        <v>188</v>
      </c>
      <c r="C2821" s="450"/>
      <c r="D2821" s="79" t="s">
        <v>7</v>
      </c>
      <c r="E2821" s="449" t="s">
        <v>189</v>
      </c>
      <c r="F2821" s="451"/>
      <c r="G2821" s="451"/>
      <c r="H2821" s="450"/>
      <c r="I2821" s="79" t="s">
        <v>8</v>
      </c>
      <c r="J2821" s="80">
        <v>17</v>
      </c>
      <c r="K2821" s="80"/>
      <c r="L2821" s="80"/>
      <c r="M2821" s="80" t="s">
        <v>9</v>
      </c>
      <c r="N2821" s="80"/>
      <c r="O2821" s="196"/>
      <c r="P2821" s="197">
        <v>50</v>
      </c>
    </row>
    <row r="2822" spans="1:16" ht="16.5" thickBot="1" x14ac:dyDescent="0.25">
      <c r="A2822" s="77"/>
      <c r="B2822" s="77"/>
      <c r="C2822" s="77"/>
      <c r="D2822" s="77"/>
      <c r="E2822" s="77"/>
      <c r="F2822" s="77"/>
      <c r="G2822" s="77"/>
      <c r="H2822" s="77"/>
      <c r="I2822" s="77"/>
      <c r="J2822" s="77"/>
      <c r="K2822" s="77"/>
      <c r="L2822" s="77"/>
      <c r="M2822" s="77"/>
      <c r="N2822" s="77"/>
      <c r="O2822" s="77"/>
      <c r="P2822" s="77"/>
    </row>
    <row r="2823" spans="1:16" ht="16.5" thickBot="1" x14ac:dyDescent="0.25">
      <c r="A2823" s="453" t="s">
        <v>10</v>
      </c>
      <c r="B2823" s="454"/>
      <c r="C2823" s="449" t="s">
        <v>181</v>
      </c>
      <c r="D2823" s="451"/>
      <c r="E2823" s="451"/>
      <c r="F2823" s="451"/>
      <c r="G2823" s="451"/>
      <c r="H2823" s="451"/>
      <c r="I2823" s="451"/>
      <c r="J2823" s="451"/>
      <c r="K2823" s="451"/>
      <c r="L2823" s="451"/>
      <c r="M2823" s="451"/>
      <c r="N2823" s="451"/>
      <c r="O2823" s="451"/>
      <c r="P2823" s="452"/>
    </row>
    <row r="2824" spans="1:16" ht="16.5" thickBot="1" x14ac:dyDescent="0.25">
      <c r="A2824" s="77"/>
      <c r="B2824" s="77"/>
      <c r="C2824" s="77"/>
      <c r="D2824" s="77"/>
      <c r="E2824" s="77"/>
      <c r="F2824" s="77"/>
      <c r="G2824" s="77"/>
      <c r="H2824" s="77"/>
      <c r="I2824" s="77"/>
      <c r="J2824" s="77"/>
      <c r="K2824" s="77"/>
      <c r="L2824" s="77"/>
      <c r="M2824" s="77"/>
      <c r="N2824" s="77"/>
      <c r="O2824" s="77"/>
      <c r="P2824" s="77"/>
    </row>
    <row r="2825" spans="1:16" ht="16.5" thickBot="1" x14ac:dyDescent="0.25">
      <c r="A2825" s="453" t="s">
        <v>11</v>
      </c>
      <c r="B2825" s="454"/>
      <c r="C2825" s="449" t="s">
        <v>234</v>
      </c>
      <c r="D2825" s="451"/>
      <c r="E2825" s="451"/>
      <c r="F2825" s="451"/>
      <c r="G2825" s="451"/>
      <c r="H2825" s="451"/>
      <c r="I2825" s="451"/>
      <c r="J2825" s="451"/>
      <c r="K2825" s="451"/>
      <c r="L2825" s="451"/>
      <c r="M2825" s="451"/>
      <c r="N2825" s="451"/>
      <c r="O2825" s="451"/>
      <c r="P2825" s="452"/>
    </row>
    <row r="2826" spans="1:16" ht="16.5" thickBot="1" x14ac:dyDescent="0.25">
      <c r="A2826" s="81"/>
      <c r="B2826" s="81"/>
      <c r="C2826" s="81"/>
      <c r="D2826" s="81"/>
      <c r="E2826" s="81"/>
      <c r="F2826" s="81"/>
      <c r="G2826" s="81"/>
      <c r="H2826" s="81"/>
      <c r="I2826" s="81"/>
      <c r="J2826" s="81"/>
      <c r="K2826" s="81"/>
      <c r="L2826" s="81"/>
      <c r="M2826" s="81"/>
      <c r="N2826" s="81"/>
      <c r="O2826" s="81"/>
      <c r="P2826" s="81"/>
    </row>
    <row r="2827" spans="1:16" ht="16.5" thickBot="1" x14ac:dyDescent="0.25">
      <c r="A2827" s="441" t="s">
        <v>12</v>
      </c>
      <c r="B2827" s="443" t="s">
        <v>13</v>
      </c>
      <c r="C2827" s="434"/>
      <c r="D2827" s="444" t="s">
        <v>255</v>
      </c>
      <c r="E2827" s="446" t="s">
        <v>15</v>
      </c>
      <c r="F2827" s="447"/>
      <c r="G2827" s="447"/>
      <c r="H2827" s="447"/>
      <c r="I2827" s="448"/>
      <c r="J2827" s="444" t="s">
        <v>16</v>
      </c>
      <c r="K2827" s="444" t="s">
        <v>17</v>
      </c>
      <c r="L2827" s="446" t="s">
        <v>18</v>
      </c>
      <c r="M2827" s="447"/>
      <c r="N2827" s="448"/>
      <c r="O2827" s="435" t="s">
        <v>115</v>
      </c>
      <c r="P2827" s="436"/>
    </row>
    <row r="2828" spans="1:16" ht="32.25" thickBot="1" x14ac:dyDescent="0.25">
      <c r="A2828" s="442"/>
      <c r="B2828" s="82" t="s">
        <v>19</v>
      </c>
      <c r="C2828" s="83" t="s">
        <v>20</v>
      </c>
      <c r="D2828" s="445"/>
      <c r="E2828" s="84" t="s">
        <v>21</v>
      </c>
      <c r="F2828" s="84" t="s">
        <v>22</v>
      </c>
      <c r="G2828" s="85" t="s">
        <v>23</v>
      </c>
      <c r="H2828" s="119" t="s">
        <v>24</v>
      </c>
      <c r="I2828" s="86" t="s">
        <v>25</v>
      </c>
      <c r="J2828" s="445"/>
      <c r="K2828" s="445"/>
      <c r="L2828" s="194" t="s">
        <v>258</v>
      </c>
      <c r="M2828" s="85" t="s">
        <v>256</v>
      </c>
      <c r="N2828" s="83" t="s">
        <v>257</v>
      </c>
      <c r="O2828" s="437"/>
      <c r="P2828" s="438"/>
    </row>
    <row r="2829" spans="1:16" ht="15.75" x14ac:dyDescent="0.2">
      <c r="A2829" s="165">
        <v>45783</v>
      </c>
      <c r="B2829" s="166"/>
      <c r="C2829" s="166">
        <v>211045</v>
      </c>
      <c r="D2829" s="160"/>
      <c r="E2829" s="96"/>
      <c r="F2829" s="96"/>
      <c r="G2829" s="166"/>
      <c r="H2829" s="169"/>
      <c r="I2829" s="175"/>
      <c r="J2829" s="162"/>
      <c r="K2829" s="99"/>
      <c r="L2829" s="191"/>
      <c r="M2829" s="94"/>
      <c r="N2829" s="100"/>
      <c r="O2829" s="428"/>
      <c r="P2829" s="429"/>
    </row>
    <row r="2830" spans="1:16" ht="15.75" x14ac:dyDescent="0.2">
      <c r="A2830" s="165">
        <v>45790</v>
      </c>
      <c r="B2830" s="166">
        <v>211045</v>
      </c>
      <c r="C2830" s="166">
        <v>211164</v>
      </c>
      <c r="D2830" s="160">
        <f>+C2830-B2830</f>
        <v>119</v>
      </c>
      <c r="E2830" s="96" t="s">
        <v>480</v>
      </c>
      <c r="F2830" s="96" t="s">
        <v>471</v>
      </c>
      <c r="G2830" s="166">
        <v>19.376000000000001</v>
      </c>
      <c r="H2830" s="169">
        <v>23.75</v>
      </c>
      <c r="I2830" s="175">
        <f>G2830*H2830</f>
        <v>460.18</v>
      </c>
      <c r="J2830" s="162">
        <f>D2830/G2830</f>
        <v>6.1416184971098264</v>
      </c>
      <c r="K2830" s="99">
        <v>45790</v>
      </c>
      <c r="L2830" s="191" t="s">
        <v>262</v>
      </c>
      <c r="M2830" s="94" t="s">
        <v>392</v>
      </c>
      <c r="N2830" s="100" t="s">
        <v>395</v>
      </c>
      <c r="O2830" s="428" t="s">
        <v>237</v>
      </c>
      <c r="P2830" s="429"/>
    </row>
    <row r="2831" spans="1:16" ht="15.75" x14ac:dyDescent="0.2">
      <c r="A2831" s="165">
        <v>45791</v>
      </c>
      <c r="B2831" s="166">
        <v>211164</v>
      </c>
      <c r="C2831" s="166">
        <v>211845</v>
      </c>
      <c r="D2831" s="160">
        <f>+C2831-B2831</f>
        <v>681</v>
      </c>
      <c r="E2831" s="96" t="s">
        <v>481</v>
      </c>
      <c r="F2831" s="96" t="s">
        <v>482</v>
      </c>
      <c r="G2831" s="166">
        <v>45.141100000000002</v>
      </c>
      <c r="H2831" s="169">
        <v>23.75</v>
      </c>
      <c r="I2831" s="175">
        <f>G2831*H2831</f>
        <v>1072.1011250000001</v>
      </c>
      <c r="J2831" s="162">
        <f>D2831/G2831</f>
        <v>15.086030247379881</v>
      </c>
      <c r="K2831" s="99">
        <v>45792</v>
      </c>
      <c r="L2831" s="191" t="s">
        <v>262</v>
      </c>
      <c r="M2831" s="94" t="s">
        <v>392</v>
      </c>
      <c r="N2831" s="100" t="s">
        <v>395</v>
      </c>
      <c r="O2831" s="428" t="s">
        <v>270</v>
      </c>
      <c r="P2831" s="429"/>
    </row>
    <row r="2832" spans="1:16" ht="15.75" x14ac:dyDescent="0.2">
      <c r="A2832" s="165"/>
      <c r="B2832" s="166"/>
      <c r="C2832" s="166"/>
      <c r="D2832" s="160">
        <f>+C2832-B2832</f>
        <v>0</v>
      </c>
      <c r="E2832" s="96"/>
      <c r="F2832" s="96"/>
      <c r="G2832" s="166"/>
      <c r="H2832" s="169"/>
      <c r="I2832" s="175">
        <f>G2832*H2832</f>
        <v>0</v>
      </c>
      <c r="J2832" s="162" t="e">
        <f>D2832/G2832</f>
        <v>#DIV/0!</v>
      </c>
      <c r="K2832" s="99"/>
      <c r="L2832" s="191"/>
      <c r="M2832" s="94"/>
      <c r="N2832" s="100"/>
      <c r="O2832" s="428"/>
      <c r="P2832" s="429"/>
    </row>
    <row r="2833" spans="1:16" ht="15.75" x14ac:dyDescent="0.2">
      <c r="A2833" s="165"/>
      <c r="B2833" s="166"/>
      <c r="C2833" s="166"/>
      <c r="D2833" s="160">
        <f>+C2833-B2833</f>
        <v>0</v>
      </c>
      <c r="E2833" s="96"/>
      <c r="F2833" s="96"/>
      <c r="G2833" s="166"/>
      <c r="H2833" s="169"/>
      <c r="I2833" s="175">
        <f>G2833*H2833</f>
        <v>0</v>
      </c>
      <c r="J2833" s="162" t="e">
        <f>D2833/G2833</f>
        <v>#DIV/0!</v>
      </c>
      <c r="K2833" s="99"/>
      <c r="L2833" s="191"/>
      <c r="M2833" s="94"/>
      <c r="N2833" s="100"/>
      <c r="O2833" s="428"/>
      <c r="P2833" s="429"/>
    </row>
    <row r="2834" spans="1:16" ht="16.5" thickBot="1" x14ac:dyDescent="0.25">
      <c r="A2834" s="93"/>
      <c r="B2834" s="132"/>
      <c r="C2834" s="132"/>
      <c r="D2834" s="160">
        <f>+C2834-B2834</f>
        <v>0</v>
      </c>
      <c r="E2834" s="96"/>
      <c r="F2834" s="96"/>
      <c r="G2834" s="96"/>
      <c r="H2834" s="97"/>
      <c r="I2834" s="91"/>
      <c r="J2834" s="98"/>
      <c r="K2834" s="92"/>
      <c r="L2834" s="192"/>
      <c r="M2834" s="184"/>
      <c r="N2834" s="101"/>
      <c r="O2834" s="468"/>
      <c r="P2834" s="469"/>
    </row>
    <row r="2835" spans="1:16" ht="16.5" thickBot="1" x14ac:dyDescent="0.25">
      <c r="A2835" s="325" t="s">
        <v>28</v>
      </c>
      <c r="B2835" s="104"/>
      <c r="C2835" s="105"/>
      <c r="D2835" s="106">
        <f>SUM(D2829:D2834)</f>
        <v>800</v>
      </c>
      <c r="E2835" s="107"/>
      <c r="F2835" s="107"/>
      <c r="G2835" s="118">
        <f>SUM(G2829:G2834)</f>
        <v>64.517099999999999</v>
      </c>
      <c r="H2835" s="105"/>
      <c r="I2835" s="118">
        <f>SUM(I2829:I2834)</f>
        <v>1532.2811250000002</v>
      </c>
      <c r="J2835" s="109">
        <f>D2835/G2835</f>
        <v>12.399813382808588</v>
      </c>
      <c r="K2835" s="110"/>
      <c r="L2835" s="193"/>
      <c r="M2835" s="111"/>
      <c r="N2835" s="112"/>
      <c r="O2835" s="430"/>
      <c r="P2835" s="431"/>
    </row>
    <row r="2836" spans="1:16" ht="15.75" x14ac:dyDescent="0.2">
      <c r="A2836" s="76"/>
      <c r="B2836" s="113"/>
      <c r="C2836" s="113"/>
      <c r="D2836" s="113"/>
      <c r="E2836" s="113"/>
      <c r="F2836" s="113"/>
      <c r="G2836" s="113"/>
      <c r="H2836" s="113"/>
      <c r="I2836" s="76"/>
      <c r="J2836" s="76"/>
      <c r="K2836" s="76"/>
      <c r="L2836" s="76"/>
      <c r="M2836" s="76"/>
      <c r="N2836" s="76"/>
      <c r="O2836" s="113"/>
      <c r="P2836" s="114"/>
    </row>
    <row r="2837" spans="1:16" ht="15.75" x14ac:dyDescent="0.2">
      <c r="A2837" s="76"/>
      <c r="B2837" s="113"/>
      <c r="C2837" s="113"/>
      <c r="D2837" s="113"/>
      <c r="E2837" s="113"/>
      <c r="F2837" s="113"/>
      <c r="G2837" s="113"/>
      <c r="H2837" s="113"/>
      <c r="I2837" s="76"/>
      <c r="J2837" s="76"/>
      <c r="K2837" s="76"/>
      <c r="L2837" s="76"/>
      <c r="M2837" s="76"/>
      <c r="N2837" s="76"/>
      <c r="O2837" s="113"/>
      <c r="P2837" s="114"/>
    </row>
    <row r="2838" spans="1:16" ht="15.75" x14ac:dyDescent="0.2">
      <c r="A2838" s="76"/>
      <c r="B2838" s="113"/>
      <c r="C2838" s="113"/>
      <c r="D2838" s="113"/>
      <c r="E2838" s="113"/>
      <c r="F2838" s="113"/>
      <c r="G2838" s="113"/>
      <c r="H2838" s="113"/>
      <c r="I2838" s="76"/>
      <c r="J2838" s="76"/>
      <c r="K2838" s="76"/>
      <c r="L2838" s="76"/>
      <c r="M2838" s="1"/>
      <c r="N2838" s="1"/>
      <c r="O2838" s="3"/>
      <c r="P2838" s="114"/>
    </row>
    <row r="2839" spans="1:16" ht="15.75" x14ac:dyDescent="0.2">
      <c r="A2839" s="115"/>
      <c r="B2839" s="432" t="s">
        <v>29</v>
      </c>
      <c r="C2839" s="432"/>
      <c r="D2839" s="432"/>
      <c r="E2839" s="116"/>
      <c r="F2839" s="116"/>
      <c r="G2839" s="116"/>
      <c r="H2839" s="115"/>
      <c r="I2839" s="116" t="s">
        <v>30</v>
      </c>
      <c r="J2839" s="115"/>
      <c r="K2839" s="116"/>
      <c r="L2839" s="116"/>
      <c r="M2839" s="116"/>
      <c r="N2839" s="116" t="s">
        <v>31</v>
      </c>
      <c r="O2839" s="116"/>
      <c r="P2839" s="117"/>
    </row>
    <row r="2840" spans="1:16" ht="15.75" x14ac:dyDescent="0.2">
      <c r="A2840" s="116"/>
      <c r="B2840" s="427" t="s">
        <v>225</v>
      </c>
      <c r="C2840" s="427"/>
      <c r="D2840" s="427"/>
      <c r="E2840" s="76"/>
      <c r="F2840" s="76"/>
      <c r="G2840" s="76"/>
      <c r="H2840" s="115"/>
      <c r="I2840" s="76" t="s">
        <v>278</v>
      </c>
      <c r="J2840" s="115"/>
      <c r="K2840" s="76"/>
      <c r="L2840" s="76"/>
      <c r="M2840" s="76"/>
      <c r="N2840" s="76" t="s">
        <v>220</v>
      </c>
      <c r="O2840" s="76"/>
      <c r="P2840" s="117"/>
    </row>
    <row r="2841" spans="1:16" ht="15.75" x14ac:dyDescent="0.2">
      <c r="A2841" s="427" t="s">
        <v>223</v>
      </c>
      <c r="B2841" s="427"/>
      <c r="C2841" s="427"/>
      <c r="D2841" s="427"/>
      <c r="E2841" s="427"/>
      <c r="F2841" s="76"/>
      <c r="G2841" s="76"/>
      <c r="H2841" s="115"/>
      <c r="I2841" s="76" t="s">
        <v>240</v>
      </c>
      <c r="J2841" s="115"/>
      <c r="K2841" s="76"/>
      <c r="L2841" s="76"/>
      <c r="M2841" s="76"/>
      <c r="N2841" s="76" t="s">
        <v>124</v>
      </c>
      <c r="O2841" s="76"/>
      <c r="P2841" s="117"/>
    </row>
    <row r="2842" spans="1:16" x14ac:dyDescent="0.2">
      <c r="A2842"/>
      <c r="B2842"/>
      <c r="C2842"/>
      <c r="D2842"/>
      <c r="E2842"/>
      <c r="F2842"/>
      <c r="G2842"/>
      <c r="H2842"/>
      <c r="I2842"/>
      <c r="J2842"/>
      <c r="K2842"/>
      <c r="L2842"/>
      <c r="M2842"/>
      <c r="N2842"/>
      <c r="O2842"/>
      <c r="P2842"/>
    </row>
    <row r="2843" spans="1:16" x14ac:dyDescent="0.2">
      <c r="A2843" s="467" t="s">
        <v>259</v>
      </c>
      <c r="B2843" s="467"/>
      <c r="C2843" s="467"/>
      <c r="D2843" s="467"/>
      <c r="E2843" s="467"/>
      <c r="F2843"/>
      <c r="G2843"/>
      <c r="H2843"/>
      <c r="I2843"/>
      <c r="J2843"/>
      <c r="K2843"/>
      <c r="L2843"/>
      <c r="M2843"/>
      <c r="N2843"/>
      <c r="O2843"/>
      <c r="P2843"/>
    </row>
    <row r="2844" spans="1:16" x14ac:dyDescent="0.2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</row>
    <row r="2845" spans="1:16" x14ac:dyDescent="0.2">
      <c r="A2845"/>
      <c r="B2845"/>
      <c r="C2845"/>
      <c r="D2845"/>
      <c r="E2845"/>
      <c r="F2845"/>
      <c r="G2845"/>
      <c r="H2845"/>
      <c r="I2845"/>
      <c r="J2845"/>
      <c r="K2845"/>
      <c r="L2845"/>
      <c r="M2845"/>
      <c r="N2845"/>
      <c r="O2845"/>
      <c r="P2845"/>
    </row>
    <row r="2846" spans="1:16" x14ac:dyDescent="0.2">
      <c r="A2846"/>
      <c r="B2846"/>
      <c r="C2846"/>
      <c r="D2846"/>
      <c r="E2846"/>
      <c r="F2846"/>
      <c r="G2846"/>
      <c r="H2846"/>
      <c r="I2846"/>
      <c r="J2846"/>
      <c r="K2846"/>
      <c r="L2846"/>
      <c r="M2846"/>
      <c r="N2846"/>
      <c r="O2846"/>
      <c r="P2846"/>
    </row>
    <row r="2847" spans="1:16" x14ac:dyDescent="0.2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</row>
    <row r="2848" spans="1:16" x14ac:dyDescent="0.2">
      <c r="A2848"/>
      <c r="B2848"/>
      <c r="C2848"/>
      <c r="D2848"/>
      <c r="E2848"/>
      <c r="F2848"/>
      <c r="G2848"/>
      <c r="H2848"/>
      <c r="I2848"/>
      <c r="J2848"/>
      <c r="K2848"/>
      <c r="L2848"/>
      <c r="M2848"/>
      <c r="N2848"/>
      <c r="O2848"/>
      <c r="P2848"/>
    </row>
    <row r="2849" spans="1:16" ht="15.75" x14ac:dyDescent="0.2">
      <c r="A2849" s="427" t="s">
        <v>180</v>
      </c>
      <c r="B2849" s="427"/>
      <c r="C2849" s="427"/>
      <c r="D2849" s="427"/>
      <c r="E2849" s="427"/>
      <c r="F2849" s="427"/>
      <c r="G2849" s="427"/>
      <c r="H2849" s="427"/>
      <c r="I2849" s="427"/>
      <c r="J2849" s="427"/>
      <c r="K2849" s="427"/>
      <c r="L2849" s="427"/>
      <c r="M2849" s="427"/>
      <c r="N2849" s="427"/>
      <c r="O2849" s="427"/>
      <c r="P2849" s="427"/>
    </row>
    <row r="2850" spans="1:16" ht="15.75" x14ac:dyDescent="0.2">
      <c r="A2850" s="427" t="s">
        <v>1</v>
      </c>
      <c r="B2850" s="427"/>
      <c r="C2850" s="427"/>
      <c r="D2850" s="427"/>
      <c r="E2850" s="427"/>
      <c r="F2850" s="427"/>
      <c r="G2850" s="427"/>
      <c r="H2850" s="427"/>
      <c r="I2850" s="427"/>
      <c r="J2850" s="427"/>
      <c r="K2850" s="427"/>
      <c r="L2850" s="427"/>
      <c r="M2850" s="427"/>
      <c r="N2850" s="427"/>
      <c r="O2850" s="427"/>
      <c r="P2850" s="427"/>
    </row>
    <row r="2851" spans="1:16" ht="15.75" x14ac:dyDescent="0.2">
      <c r="A2851" s="427"/>
      <c r="B2851" s="427"/>
      <c r="C2851" s="427"/>
      <c r="D2851" s="427"/>
      <c r="E2851" s="427"/>
      <c r="F2851" s="427"/>
      <c r="G2851" s="427"/>
      <c r="H2851" s="427"/>
      <c r="I2851" s="427"/>
      <c r="J2851" s="427"/>
      <c r="K2851" s="427"/>
      <c r="L2851" s="427"/>
      <c r="M2851" s="427"/>
      <c r="N2851" s="427"/>
      <c r="O2851" s="427"/>
      <c r="P2851" s="427"/>
    </row>
    <row r="2852" spans="1:16" ht="15.75" x14ac:dyDescent="0.2">
      <c r="A2852" s="455" t="s">
        <v>321</v>
      </c>
      <c r="B2852" s="455"/>
      <c r="C2852" s="455"/>
      <c r="D2852" s="455"/>
      <c r="E2852" s="455"/>
      <c r="F2852" s="455"/>
      <c r="G2852" s="455"/>
      <c r="H2852" s="455"/>
      <c r="I2852" s="455"/>
      <c r="J2852" s="455"/>
      <c r="K2852" s="455"/>
      <c r="L2852" s="455"/>
      <c r="M2852" s="455"/>
      <c r="N2852" s="455"/>
      <c r="O2852" s="455"/>
      <c r="P2852" s="455"/>
    </row>
    <row r="2853" spans="1:16" ht="15.75" x14ac:dyDescent="0.2">
      <c r="A2853" s="77"/>
      <c r="B2853" s="77"/>
      <c r="C2853" s="77"/>
      <c r="D2853" s="77"/>
      <c r="E2853" s="77"/>
      <c r="F2853" s="77"/>
      <c r="G2853" s="77"/>
      <c r="H2853" s="77"/>
      <c r="I2853" s="77"/>
      <c r="J2853" s="77"/>
      <c r="K2853" s="77"/>
      <c r="L2853" s="77"/>
      <c r="M2853" s="77"/>
      <c r="N2853" s="77"/>
      <c r="O2853" s="77"/>
      <c r="P2853" s="77"/>
    </row>
    <row r="2854" spans="1:16" ht="16.5" thickBot="1" x14ac:dyDescent="0.25">
      <c r="A2854" s="77"/>
      <c r="B2854" s="77"/>
      <c r="C2854" s="77"/>
      <c r="D2854" s="77"/>
      <c r="E2854" s="77"/>
      <c r="F2854" s="77"/>
      <c r="G2854" s="77"/>
      <c r="H2854" s="77"/>
      <c r="I2854" s="77"/>
      <c r="J2854" s="77"/>
      <c r="K2854" s="77"/>
      <c r="L2854" s="77"/>
      <c r="M2854" s="77"/>
      <c r="N2854" s="77"/>
      <c r="O2854" s="77"/>
      <c r="P2854" s="77"/>
    </row>
    <row r="2855" spans="1:16" ht="16.5" thickBot="1" x14ac:dyDescent="0.25">
      <c r="A2855" s="78" t="s">
        <v>2</v>
      </c>
      <c r="B2855" s="449" t="s">
        <v>126</v>
      </c>
      <c r="C2855" s="450"/>
      <c r="D2855" s="79" t="s">
        <v>3</v>
      </c>
      <c r="E2855" s="449">
        <v>2019</v>
      </c>
      <c r="F2855" s="451"/>
      <c r="G2855" s="451"/>
      <c r="H2855" s="450"/>
      <c r="I2855" s="79" t="s">
        <v>4</v>
      </c>
      <c r="J2855" s="80" t="s">
        <v>230</v>
      </c>
      <c r="K2855" s="80"/>
      <c r="L2855" s="80"/>
      <c r="M2855" s="80" t="s">
        <v>5</v>
      </c>
      <c r="N2855" s="449" t="s">
        <v>187</v>
      </c>
      <c r="O2855" s="451"/>
      <c r="P2855" s="452"/>
    </row>
    <row r="2856" spans="1:16" ht="16.5" thickBot="1" x14ac:dyDescent="0.25">
      <c r="A2856" s="77"/>
      <c r="B2856" s="77"/>
      <c r="C2856" s="77"/>
      <c r="D2856" s="77"/>
      <c r="E2856" s="77"/>
      <c r="F2856" s="77"/>
      <c r="G2856" s="77"/>
      <c r="H2856" s="77"/>
      <c r="I2856" s="77"/>
      <c r="J2856" s="77"/>
      <c r="K2856" s="77"/>
      <c r="L2856" s="77"/>
      <c r="M2856" s="77"/>
      <c r="N2856" s="77"/>
      <c r="O2856" s="77"/>
      <c r="P2856" s="77"/>
    </row>
    <row r="2857" spans="1:16" ht="16.5" thickBot="1" x14ac:dyDescent="0.25">
      <c r="A2857" s="78" t="s">
        <v>6</v>
      </c>
      <c r="B2857" s="449" t="s">
        <v>188</v>
      </c>
      <c r="C2857" s="450"/>
      <c r="D2857" s="79" t="s">
        <v>7</v>
      </c>
      <c r="E2857" s="449" t="s">
        <v>189</v>
      </c>
      <c r="F2857" s="451"/>
      <c r="G2857" s="451"/>
      <c r="H2857" s="450"/>
      <c r="I2857" s="79" t="s">
        <v>8</v>
      </c>
      <c r="J2857" s="80">
        <v>17</v>
      </c>
      <c r="K2857" s="80"/>
      <c r="L2857" s="80"/>
      <c r="M2857" s="80" t="s">
        <v>9</v>
      </c>
      <c r="N2857" s="80"/>
      <c r="O2857" s="196"/>
      <c r="P2857" s="197">
        <v>50</v>
      </c>
    </row>
    <row r="2858" spans="1:16" ht="16.5" thickBot="1" x14ac:dyDescent="0.25">
      <c r="A2858" s="77"/>
      <c r="B2858" s="77"/>
      <c r="C2858" s="77"/>
      <c r="D2858" s="77"/>
      <c r="E2858" s="77"/>
      <c r="F2858" s="77"/>
      <c r="G2858" s="77"/>
      <c r="H2858" s="77"/>
      <c r="I2858" s="77"/>
      <c r="J2858" s="77"/>
      <c r="K2858" s="77"/>
      <c r="L2858" s="77"/>
      <c r="M2858" s="77"/>
      <c r="N2858" s="77"/>
      <c r="O2858" s="77"/>
      <c r="P2858" s="77"/>
    </row>
    <row r="2859" spans="1:16" ht="16.5" thickBot="1" x14ac:dyDescent="0.25">
      <c r="A2859" s="453" t="s">
        <v>10</v>
      </c>
      <c r="B2859" s="454"/>
      <c r="C2859" s="449" t="s">
        <v>181</v>
      </c>
      <c r="D2859" s="451"/>
      <c r="E2859" s="451"/>
      <c r="F2859" s="451"/>
      <c r="G2859" s="451"/>
      <c r="H2859" s="451"/>
      <c r="I2859" s="451"/>
      <c r="J2859" s="451"/>
      <c r="K2859" s="451"/>
      <c r="L2859" s="451"/>
      <c r="M2859" s="451"/>
      <c r="N2859" s="451"/>
      <c r="O2859" s="451"/>
      <c r="P2859" s="452"/>
    </row>
    <row r="2860" spans="1:16" ht="16.5" thickBot="1" x14ac:dyDescent="0.25">
      <c r="A2860" s="77"/>
      <c r="B2860" s="77"/>
      <c r="C2860" s="77"/>
      <c r="D2860" s="77"/>
      <c r="E2860" s="77"/>
      <c r="F2860" s="77"/>
      <c r="G2860" s="77"/>
      <c r="H2860" s="77"/>
      <c r="I2860" s="77"/>
      <c r="J2860" s="77"/>
      <c r="K2860" s="77"/>
      <c r="L2860" s="77"/>
      <c r="M2860" s="77"/>
      <c r="N2860" s="77"/>
      <c r="O2860" s="77"/>
      <c r="P2860" s="77"/>
    </row>
    <row r="2861" spans="1:16" ht="16.5" thickBot="1" x14ac:dyDescent="0.25">
      <c r="A2861" s="453" t="s">
        <v>11</v>
      </c>
      <c r="B2861" s="454"/>
      <c r="C2861" s="449" t="s">
        <v>234</v>
      </c>
      <c r="D2861" s="451"/>
      <c r="E2861" s="451"/>
      <c r="F2861" s="451"/>
      <c r="G2861" s="451"/>
      <c r="H2861" s="451"/>
      <c r="I2861" s="451"/>
      <c r="J2861" s="451"/>
      <c r="K2861" s="451"/>
      <c r="L2861" s="451"/>
      <c r="M2861" s="451"/>
      <c r="N2861" s="451"/>
      <c r="O2861" s="451"/>
      <c r="P2861" s="452"/>
    </row>
    <row r="2862" spans="1:16" ht="16.5" thickBot="1" x14ac:dyDescent="0.25">
      <c r="A2862" s="81"/>
      <c r="B2862" s="81"/>
      <c r="C2862" s="81"/>
      <c r="D2862" s="81"/>
      <c r="E2862" s="81"/>
      <c r="F2862" s="81"/>
      <c r="G2862" s="81"/>
      <c r="H2862" s="81"/>
      <c r="I2862" s="81"/>
      <c r="J2862" s="81"/>
      <c r="K2862" s="81"/>
      <c r="L2862" s="81"/>
      <c r="M2862" s="81"/>
      <c r="N2862" s="81"/>
      <c r="O2862" s="81"/>
      <c r="P2862" s="81"/>
    </row>
    <row r="2863" spans="1:16" ht="16.5" thickBot="1" x14ac:dyDescent="0.25">
      <c r="A2863" s="441" t="s">
        <v>12</v>
      </c>
      <c r="B2863" s="443" t="s">
        <v>13</v>
      </c>
      <c r="C2863" s="434"/>
      <c r="D2863" s="444" t="s">
        <v>255</v>
      </c>
      <c r="E2863" s="446" t="s">
        <v>15</v>
      </c>
      <c r="F2863" s="447"/>
      <c r="G2863" s="447"/>
      <c r="H2863" s="447"/>
      <c r="I2863" s="448"/>
      <c r="J2863" s="444" t="s">
        <v>16</v>
      </c>
      <c r="K2863" s="444" t="s">
        <v>17</v>
      </c>
      <c r="L2863" s="446" t="s">
        <v>18</v>
      </c>
      <c r="M2863" s="447"/>
      <c r="N2863" s="448"/>
      <c r="O2863" s="435" t="s">
        <v>115</v>
      </c>
      <c r="P2863" s="436"/>
    </row>
    <row r="2864" spans="1:16" ht="32.25" thickBot="1" x14ac:dyDescent="0.25">
      <c r="A2864" s="442"/>
      <c r="B2864" s="82" t="s">
        <v>19</v>
      </c>
      <c r="C2864" s="83" t="s">
        <v>20</v>
      </c>
      <c r="D2864" s="445"/>
      <c r="E2864" s="84" t="s">
        <v>21</v>
      </c>
      <c r="F2864" s="84" t="s">
        <v>22</v>
      </c>
      <c r="G2864" s="85" t="s">
        <v>23</v>
      </c>
      <c r="H2864" s="119" t="s">
        <v>24</v>
      </c>
      <c r="I2864" s="86" t="s">
        <v>25</v>
      </c>
      <c r="J2864" s="445"/>
      <c r="K2864" s="445"/>
      <c r="L2864" s="194" t="s">
        <v>258</v>
      </c>
      <c r="M2864" s="85" t="s">
        <v>256</v>
      </c>
      <c r="N2864" s="83" t="s">
        <v>257</v>
      </c>
      <c r="O2864" s="437"/>
      <c r="P2864" s="438"/>
    </row>
    <row r="2865" spans="1:16" ht="15.75" x14ac:dyDescent="0.2">
      <c r="A2865" s="165">
        <v>45791</v>
      </c>
      <c r="B2865" s="166"/>
      <c r="C2865" s="166">
        <v>211845</v>
      </c>
      <c r="D2865" s="160"/>
      <c r="E2865" s="96"/>
      <c r="F2865" s="96"/>
      <c r="G2865" s="166"/>
      <c r="H2865" s="169"/>
      <c r="I2865" s="175"/>
      <c r="J2865" s="162"/>
      <c r="K2865" s="99"/>
      <c r="L2865" s="191"/>
      <c r="M2865" s="94"/>
      <c r="N2865" s="100"/>
      <c r="O2865" s="428"/>
      <c r="P2865" s="429"/>
    </row>
    <row r="2866" spans="1:16" ht="15.75" x14ac:dyDescent="0.2">
      <c r="A2866" s="165">
        <v>45797</v>
      </c>
      <c r="B2866" s="166">
        <v>211845</v>
      </c>
      <c r="C2866" s="166">
        <v>212295</v>
      </c>
      <c r="D2866" s="160">
        <f>+C2866-B2866</f>
        <v>450</v>
      </c>
      <c r="E2866" s="96" t="s">
        <v>511</v>
      </c>
      <c r="F2866" s="96" t="s">
        <v>512</v>
      </c>
      <c r="G2866" s="166">
        <v>29.5029</v>
      </c>
      <c r="H2866" s="169">
        <v>23.9</v>
      </c>
      <c r="I2866" s="175">
        <f>G2866*H2866</f>
        <v>705.11930999999993</v>
      </c>
      <c r="J2866" s="162">
        <f>D2866/G2866</f>
        <v>15.252737866447028</v>
      </c>
      <c r="K2866" s="99">
        <v>45797</v>
      </c>
      <c r="L2866" s="191" t="s">
        <v>262</v>
      </c>
      <c r="M2866" s="94" t="s">
        <v>392</v>
      </c>
      <c r="N2866" s="100" t="s">
        <v>224</v>
      </c>
      <c r="O2866" s="428" t="s">
        <v>270</v>
      </c>
      <c r="P2866" s="429"/>
    </row>
    <row r="2867" spans="1:16" ht="15.75" x14ac:dyDescent="0.2">
      <c r="A2867" s="165">
        <v>45801</v>
      </c>
      <c r="B2867" s="166">
        <v>212295</v>
      </c>
      <c r="C2867" s="166">
        <v>212772</v>
      </c>
      <c r="D2867" s="160">
        <f>+C2867-B2867</f>
        <v>477</v>
      </c>
      <c r="E2867" s="96" t="s">
        <v>513</v>
      </c>
      <c r="F2867" s="96" t="s">
        <v>499</v>
      </c>
      <c r="G2867" s="166">
        <v>49.387</v>
      </c>
      <c r="H2867" s="169">
        <v>23.9</v>
      </c>
      <c r="I2867" s="175">
        <f>G2867*H2867</f>
        <v>1180.3492999999999</v>
      </c>
      <c r="J2867" s="162">
        <f>D2867/G2867</f>
        <v>9.6584121327474843</v>
      </c>
      <c r="K2867" s="99">
        <v>45801</v>
      </c>
      <c r="L2867" s="191" t="s">
        <v>262</v>
      </c>
      <c r="M2867" s="94" t="s">
        <v>392</v>
      </c>
      <c r="N2867" s="100" t="s">
        <v>224</v>
      </c>
      <c r="O2867" s="428" t="s">
        <v>275</v>
      </c>
      <c r="P2867" s="429"/>
    </row>
    <row r="2868" spans="1:16" ht="15.75" x14ac:dyDescent="0.2">
      <c r="A2868" s="165"/>
      <c r="B2868" s="166"/>
      <c r="C2868" s="166"/>
      <c r="D2868" s="160">
        <f>+C2868-B2868</f>
        <v>0</v>
      </c>
      <c r="E2868" s="96"/>
      <c r="F2868" s="96"/>
      <c r="G2868" s="166"/>
      <c r="H2868" s="169"/>
      <c r="I2868" s="175">
        <f>G2868*H2868</f>
        <v>0</v>
      </c>
      <c r="J2868" s="162" t="e">
        <f>D2868/G2868</f>
        <v>#DIV/0!</v>
      </c>
      <c r="K2868" s="99"/>
      <c r="L2868" s="191"/>
      <c r="M2868" s="94"/>
      <c r="N2868" s="100"/>
      <c r="O2868" s="428"/>
      <c r="P2868" s="429"/>
    </row>
    <row r="2869" spans="1:16" ht="15.75" x14ac:dyDescent="0.2">
      <c r="A2869" s="165"/>
      <c r="B2869" s="166"/>
      <c r="C2869" s="166"/>
      <c r="D2869" s="160">
        <f>+C2869-B2869</f>
        <v>0</v>
      </c>
      <c r="E2869" s="96"/>
      <c r="F2869" s="96"/>
      <c r="G2869" s="166"/>
      <c r="H2869" s="169"/>
      <c r="I2869" s="175">
        <f>G2869*H2869</f>
        <v>0</v>
      </c>
      <c r="J2869" s="162" t="e">
        <f>D2869/G2869</f>
        <v>#DIV/0!</v>
      </c>
      <c r="K2869" s="99"/>
      <c r="L2869" s="191"/>
      <c r="M2869" s="94"/>
      <c r="N2869" s="100"/>
      <c r="O2869" s="428"/>
      <c r="P2869" s="429"/>
    </row>
    <row r="2870" spans="1:16" ht="16.5" thickBot="1" x14ac:dyDescent="0.25">
      <c r="A2870" s="93"/>
      <c r="B2870" s="132"/>
      <c r="C2870" s="132"/>
      <c r="D2870" s="160">
        <f>+C2870-B2870</f>
        <v>0</v>
      </c>
      <c r="E2870" s="96"/>
      <c r="F2870" s="96"/>
      <c r="G2870" s="96"/>
      <c r="H2870" s="97"/>
      <c r="I2870" s="91"/>
      <c r="J2870" s="98"/>
      <c r="K2870" s="92"/>
      <c r="L2870" s="192"/>
      <c r="M2870" s="184"/>
      <c r="N2870" s="101"/>
      <c r="O2870" s="468"/>
      <c r="P2870" s="469"/>
    </row>
    <row r="2871" spans="1:16" ht="16.5" thickBot="1" x14ac:dyDescent="0.25">
      <c r="A2871" s="342" t="s">
        <v>28</v>
      </c>
      <c r="B2871" s="104"/>
      <c r="C2871" s="105"/>
      <c r="D2871" s="106">
        <f>SUM(D2865:D2870)</f>
        <v>927</v>
      </c>
      <c r="E2871" s="107"/>
      <c r="F2871" s="107"/>
      <c r="G2871" s="118">
        <f>SUM(G2865:G2870)</f>
        <v>78.889899999999997</v>
      </c>
      <c r="H2871" s="105"/>
      <c r="I2871" s="118">
        <f>SUM(I2865:I2870)</f>
        <v>1885.4686099999999</v>
      </c>
      <c r="J2871" s="109">
        <f>D2871/G2871</f>
        <v>11.750553619664876</v>
      </c>
      <c r="K2871" s="110"/>
      <c r="L2871" s="193"/>
      <c r="M2871" s="111"/>
      <c r="N2871" s="112"/>
      <c r="O2871" s="430"/>
      <c r="P2871" s="431"/>
    </row>
    <row r="2872" spans="1:16" ht="15.75" x14ac:dyDescent="0.2">
      <c r="A2872" s="76"/>
      <c r="B2872" s="113"/>
      <c r="C2872" s="113"/>
      <c r="D2872" s="113"/>
      <c r="E2872" s="113"/>
      <c r="F2872" s="113"/>
      <c r="G2872" s="113"/>
      <c r="H2872" s="113"/>
      <c r="I2872" s="76"/>
      <c r="J2872" s="76"/>
      <c r="K2872" s="76"/>
      <c r="L2872" s="76"/>
      <c r="M2872" s="76"/>
      <c r="N2872" s="76"/>
      <c r="O2872" s="113"/>
      <c r="P2872" s="114"/>
    </row>
    <row r="2873" spans="1:16" ht="15.75" x14ac:dyDescent="0.2">
      <c r="A2873" s="76"/>
      <c r="B2873" s="113"/>
      <c r="C2873" s="113"/>
      <c r="D2873" s="113"/>
      <c r="E2873" s="113"/>
      <c r="F2873" s="113"/>
      <c r="G2873" s="113"/>
      <c r="H2873" s="113"/>
      <c r="I2873" s="76"/>
      <c r="J2873" s="76"/>
      <c r="K2873" s="76"/>
      <c r="L2873" s="76"/>
      <c r="M2873" s="76"/>
      <c r="N2873" s="76"/>
      <c r="O2873" s="113"/>
      <c r="P2873" s="114"/>
    </row>
    <row r="2874" spans="1:16" ht="15.75" x14ac:dyDescent="0.2">
      <c r="A2874" s="76"/>
      <c r="B2874" s="113"/>
      <c r="C2874" s="113"/>
      <c r="D2874" s="113"/>
      <c r="E2874" s="113"/>
      <c r="F2874" s="113"/>
      <c r="G2874" s="113"/>
      <c r="H2874" s="113"/>
      <c r="I2874" s="76"/>
      <c r="J2874" s="76"/>
      <c r="K2874" s="76"/>
      <c r="L2874" s="76"/>
      <c r="M2874" s="1"/>
      <c r="N2874" s="1"/>
      <c r="O2874" s="3"/>
      <c r="P2874" s="114"/>
    </row>
    <row r="2875" spans="1:16" ht="15.75" x14ac:dyDescent="0.2">
      <c r="A2875" s="115"/>
      <c r="B2875" s="432" t="s">
        <v>29</v>
      </c>
      <c r="C2875" s="432"/>
      <c r="D2875" s="432"/>
      <c r="E2875" s="116"/>
      <c r="F2875" s="116"/>
      <c r="G2875" s="116"/>
      <c r="H2875" s="115"/>
      <c r="I2875" s="116" t="s">
        <v>30</v>
      </c>
      <c r="J2875" s="115"/>
      <c r="K2875" s="116"/>
      <c r="L2875" s="116"/>
      <c r="M2875" s="116"/>
      <c r="N2875" s="116" t="s">
        <v>31</v>
      </c>
      <c r="O2875" s="116"/>
      <c r="P2875" s="117"/>
    </row>
    <row r="2876" spans="1:16" ht="15.75" x14ac:dyDescent="0.2">
      <c r="A2876" s="116"/>
      <c r="B2876" s="427" t="s">
        <v>225</v>
      </c>
      <c r="C2876" s="427"/>
      <c r="D2876" s="427"/>
      <c r="E2876" s="76"/>
      <c r="F2876" s="76"/>
      <c r="G2876" s="76"/>
      <c r="H2876" s="115"/>
      <c r="I2876" s="76" t="s">
        <v>278</v>
      </c>
      <c r="J2876" s="115"/>
      <c r="K2876" s="76"/>
      <c r="L2876" s="76"/>
      <c r="M2876" s="76"/>
      <c r="N2876" s="76" t="s">
        <v>220</v>
      </c>
      <c r="O2876" s="76"/>
      <c r="P2876" s="117"/>
    </row>
    <row r="2877" spans="1:16" ht="15.75" x14ac:dyDescent="0.2">
      <c r="A2877" s="427" t="s">
        <v>223</v>
      </c>
      <c r="B2877" s="427"/>
      <c r="C2877" s="427"/>
      <c r="D2877" s="427"/>
      <c r="E2877" s="427"/>
      <c r="F2877" s="76"/>
      <c r="G2877" s="76"/>
      <c r="H2877" s="115"/>
      <c r="I2877" s="76" t="s">
        <v>240</v>
      </c>
      <c r="J2877" s="115"/>
      <c r="K2877" s="76"/>
      <c r="L2877" s="76"/>
      <c r="M2877" s="76"/>
      <c r="N2877" s="76" t="s">
        <v>124</v>
      </c>
      <c r="O2877" s="76"/>
      <c r="P2877" s="117"/>
    </row>
    <row r="2878" spans="1:16" x14ac:dyDescent="0.2">
      <c r="A2878"/>
      <c r="B2878"/>
      <c r="C2878"/>
      <c r="D2878"/>
      <c r="E2878"/>
      <c r="F2878"/>
      <c r="G2878"/>
      <c r="H2878"/>
      <c r="I2878"/>
      <c r="J2878"/>
      <c r="K2878"/>
      <c r="L2878"/>
      <c r="M2878"/>
      <c r="N2878"/>
      <c r="O2878"/>
      <c r="P2878"/>
    </row>
    <row r="2879" spans="1:16" x14ac:dyDescent="0.2">
      <c r="A2879" s="467" t="s">
        <v>259</v>
      </c>
      <c r="B2879" s="467"/>
      <c r="C2879" s="467"/>
      <c r="D2879" s="467"/>
      <c r="E2879" s="467"/>
      <c r="F2879"/>
      <c r="G2879"/>
      <c r="H2879"/>
      <c r="I2879"/>
      <c r="J2879"/>
      <c r="K2879"/>
      <c r="L2879"/>
      <c r="M2879"/>
      <c r="N2879"/>
      <c r="O2879"/>
      <c r="P2879"/>
    </row>
    <row r="2880" spans="1:16" x14ac:dyDescent="0.2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</row>
    <row r="2881" spans="1:16" x14ac:dyDescent="0.2">
      <c r="A2881"/>
      <c r="B2881"/>
      <c r="C2881"/>
      <c r="D2881"/>
      <c r="E2881"/>
      <c r="F2881"/>
      <c r="G2881"/>
      <c r="H2881"/>
      <c r="I2881"/>
      <c r="J2881"/>
      <c r="K2881"/>
      <c r="L2881"/>
      <c r="M2881"/>
      <c r="N2881"/>
      <c r="O2881"/>
      <c r="P2881"/>
    </row>
    <row r="2882" spans="1:16" x14ac:dyDescent="0.2">
      <c r="A2882"/>
      <c r="B2882"/>
      <c r="C2882"/>
      <c r="D2882"/>
      <c r="E2882"/>
      <c r="F2882"/>
      <c r="G2882"/>
      <c r="H2882"/>
      <c r="I2882"/>
      <c r="J2882"/>
      <c r="K2882"/>
      <c r="L2882"/>
      <c r="M2882"/>
      <c r="N2882"/>
      <c r="O2882"/>
      <c r="P2882"/>
    </row>
    <row r="2883" spans="1:16" x14ac:dyDescent="0.2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</row>
    <row r="2884" spans="1:16" x14ac:dyDescent="0.2">
      <c r="A2884"/>
      <c r="B2884"/>
      <c r="C2884"/>
      <c r="D2884"/>
      <c r="E2884"/>
      <c r="F2884"/>
      <c r="G2884"/>
      <c r="H2884"/>
      <c r="I2884"/>
      <c r="J2884"/>
      <c r="K2884"/>
      <c r="L2884"/>
      <c r="M2884"/>
      <c r="N2884"/>
      <c r="O2884"/>
      <c r="P2884"/>
    </row>
    <row r="2885" spans="1:16" ht="15.75" x14ac:dyDescent="0.2">
      <c r="A2885" s="427" t="s">
        <v>180</v>
      </c>
      <c r="B2885" s="427"/>
      <c r="C2885" s="427"/>
      <c r="D2885" s="427"/>
      <c r="E2885" s="427"/>
      <c r="F2885" s="427"/>
      <c r="G2885" s="427"/>
      <c r="H2885" s="427"/>
      <c r="I2885" s="427"/>
      <c r="J2885" s="427"/>
      <c r="K2885" s="427"/>
      <c r="L2885" s="427"/>
      <c r="M2885" s="427"/>
      <c r="N2885" s="427"/>
      <c r="O2885" s="427"/>
      <c r="P2885" s="427"/>
    </row>
    <row r="2886" spans="1:16" ht="15.75" x14ac:dyDescent="0.2">
      <c r="A2886" s="427" t="s">
        <v>1</v>
      </c>
      <c r="B2886" s="427"/>
      <c r="C2886" s="427"/>
      <c r="D2886" s="427"/>
      <c r="E2886" s="427"/>
      <c r="F2886" s="427"/>
      <c r="G2886" s="427"/>
      <c r="H2886" s="427"/>
      <c r="I2886" s="427"/>
      <c r="J2886" s="427"/>
      <c r="K2886" s="427"/>
      <c r="L2886" s="427"/>
      <c r="M2886" s="427"/>
      <c r="N2886" s="427"/>
      <c r="O2886" s="427"/>
      <c r="P2886" s="427"/>
    </row>
    <row r="2887" spans="1:16" ht="15.75" x14ac:dyDescent="0.2">
      <c r="A2887" s="427"/>
      <c r="B2887" s="427"/>
      <c r="C2887" s="427"/>
      <c r="D2887" s="427"/>
      <c r="E2887" s="427"/>
      <c r="F2887" s="427"/>
      <c r="G2887" s="427"/>
      <c r="H2887" s="427"/>
      <c r="I2887" s="427"/>
      <c r="J2887" s="427"/>
      <c r="K2887" s="427"/>
      <c r="L2887" s="427"/>
      <c r="M2887" s="427"/>
      <c r="N2887" s="427"/>
      <c r="O2887" s="427"/>
      <c r="P2887" s="427"/>
    </row>
    <row r="2888" spans="1:16" ht="15.75" x14ac:dyDescent="0.2">
      <c r="A2888" s="455" t="s">
        <v>321</v>
      </c>
      <c r="B2888" s="455"/>
      <c r="C2888" s="455"/>
      <c r="D2888" s="455"/>
      <c r="E2888" s="455"/>
      <c r="F2888" s="455"/>
      <c r="G2888" s="455"/>
      <c r="H2888" s="455"/>
      <c r="I2888" s="455"/>
      <c r="J2888" s="455"/>
      <c r="K2888" s="455"/>
      <c r="L2888" s="455"/>
      <c r="M2888" s="455"/>
      <c r="N2888" s="455"/>
      <c r="O2888" s="455"/>
      <c r="P2888" s="455"/>
    </row>
    <row r="2889" spans="1:16" ht="15.75" x14ac:dyDescent="0.2">
      <c r="A2889" s="77"/>
      <c r="B2889" s="77"/>
      <c r="C2889" s="77"/>
      <c r="D2889" s="77"/>
      <c r="E2889" s="77"/>
      <c r="F2889" s="77"/>
      <c r="G2889" s="77"/>
      <c r="H2889" s="77"/>
      <c r="I2889" s="77"/>
      <c r="J2889" s="77"/>
      <c r="K2889" s="77"/>
      <c r="L2889" s="77"/>
      <c r="M2889" s="77"/>
      <c r="N2889" s="77"/>
      <c r="O2889" s="77"/>
      <c r="P2889" s="77"/>
    </row>
    <row r="2890" spans="1:16" ht="16.5" thickBot="1" x14ac:dyDescent="0.25">
      <c r="A2890" s="77"/>
      <c r="B2890" s="77"/>
      <c r="C2890" s="77"/>
      <c r="D2890" s="77"/>
      <c r="E2890" s="77"/>
      <c r="F2890" s="77"/>
      <c r="G2890" s="77"/>
      <c r="H2890" s="77"/>
      <c r="I2890" s="77"/>
      <c r="J2890" s="77"/>
      <c r="K2890" s="77"/>
      <c r="L2890" s="77"/>
      <c r="M2890" s="77"/>
      <c r="N2890" s="77"/>
      <c r="O2890" s="77"/>
      <c r="P2890" s="77"/>
    </row>
    <row r="2891" spans="1:16" ht="16.5" thickBot="1" x14ac:dyDescent="0.25">
      <c r="A2891" s="78" t="s">
        <v>2</v>
      </c>
      <c r="B2891" s="449" t="s">
        <v>126</v>
      </c>
      <c r="C2891" s="450"/>
      <c r="D2891" s="79" t="s">
        <v>3</v>
      </c>
      <c r="E2891" s="449">
        <v>2019</v>
      </c>
      <c r="F2891" s="451"/>
      <c r="G2891" s="451"/>
      <c r="H2891" s="450"/>
      <c r="I2891" s="79" t="s">
        <v>4</v>
      </c>
      <c r="J2891" s="80" t="s">
        <v>230</v>
      </c>
      <c r="K2891" s="80"/>
      <c r="L2891" s="80"/>
      <c r="M2891" s="80" t="s">
        <v>5</v>
      </c>
      <c r="N2891" s="449" t="s">
        <v>187</v>
      </c>
      <c r="O2891" s="451"/>
      <c r="P2891" s="452"/>
    </row>
    <row r="2892" spans="1:16" ht="16.5" thickBot="1" x14ac:dyDescent="0.25">
      <c r="A2892" s="77"/>
      <c r="B2892" s="77"/>
      <c r="C2892" s="77"/>
      <c r="D2892" s="77"/>
      <c r="E2892" s="77"/>
      <c r="F2892" s="77"/>
      <c r="G2892" s="77"/>
      <c r="H2892" s="77"/>
      <c r="I2892" s="77"/>
      <c r="J2892" s="77"/>
      <c r="K2892" s="77"/>
      <c r="L2892" s="77"/>
      <c r="M2892" s="77"/>
      <c r="N2892" s="77"/>
      <c r="O2892" s="77"/>
      <c r="P2892" s="77"/>
    </row>
    <row r="2893" spans="1:16" ht="16.5" thickBot="1" x14ac:dyDescent="0.25">
      <c r="A2893" s="78" t="s">
        <v>6</v>
      </c>
      <c r="B2893" s="449" t="s">
        <v>188</v>
      </c>
      <c r="C2893" s="450"/>
      <c r="D2893" s="79" t="s">
        <v>7</v>
      </c>
      <c r="E2893" s="449" t="s">
        <v>189</v>
      </c>
      <c r="F2893" s="451"/>
      <c r="G2893" s="451"/>
      <c r="H2893" s="450"/>
      <c r="I2893" s="79" t="s">
        <v>8</v>
      </c>
      <c r="J2893" s="80">
        <v>17</v>
      </c>
      <c r="K2893" s="80"/>
      <c r="L2893" s="80"/>
      <c r="M2893" s="80" t="s">
        <v>9</v>
      </c>
      <c r="N2893" s="80"/>
      <c r="O2893" s="196"/>
      <c r="P2893" s="197">
        <v>50</v>
      </c>
    </row>
    <row r="2894" spans="1:16" ht="16.5" thickBot="1" x14ac:dyDescent="0.25">
      <c r="A2894" s="77"/>
      <c r="B2894" s="77"/>
      <c r="C2894" s="77"/>
      <c r="D2894" s="77"/>
      <c r="E2894" s="77"/>
      <c r="F2894" s="77"/>
      <c r="G2894" s="77"/>
      <c r="H2894" s="77"/>
      <c r="I2894" s="77"/>
      <c r="J2894" s="77"/>
      <c r="K2894" s="77"/>
      <c r="L2894" s="77"/>
      <c r="M2894" s="77"/>
      <c r="N2894" s="77"/>
      <c r="O2894" s="77"/>
      <c r="P2894" s="77"/>
    </row>
    <row r="2895" spans="1:16" ht="16.5" thickBot="1" x14ac:dyDescent="0.25">
      <c r="A2895" s="453" t="s">
        <v>10</v>
      </c>
      <c r="B2895" s="454"/>
      <c r="C2895" s="449" t="s">
        <v>181</v>
      </c>
      <c r="D2895" s="451"/>
      <c r="E2895" s="451"/>
      <c r="F2895" s="451"/>
      <c r="G2895" s="451"/>
      <c r="H2895" s="451"/>
      <c r="I2895" s="451"/>
      <c r="J2895" s="451"/>
      <c r="K2895" s="451"/>
      <c r="L2895" s="451"/>
      <c r="M2895" s="451"/>
      <c r="N2895" s="451"/>
      <c r="O2895" s="451"/>
      <c r="P2895" s="452"/>
    </row>
    <row r="2896" spans="1:16" ht="16.5" thickBot="1" x14ac:dyDescent="0.25">
      <c r="A2896" s="77"/>
      <c r="B2896" s="77"/>
      <c r="C2896" s="77"/>
      <c r="D2896" s="77"/>
      <c r="E2896" s="77"/>
      <c r="F2896" s="77"/>
      <c r="G2896" s="77"/>
      <c r="H2896" s="77"/>
      <c r="I2896" s="77"/>
      <c r="J2896" s="77"/>
      <c r="K2896" s="77"/>
      <c r="L2896" s="77"/>
      <c r="M2896" s="77"/>
      <c r="N2896" s="77"/>
      <c r="O2896" s="77"/>
      <c r="P2896" s="77"/>
    </row>
    <row r="2897" spans="1:16" ht="16.5" thickBot="1" x14ac:dyDescent="0.25">
      <c r="A2897" s="453" t="s">
        <v>11</v>
      </c>
      <c r="B2897" s="454"/>
      <c r="C2897" s="449" t="s">
        <v>234</v>
      </c>
      <c r="D2897" s="451"/>
      <c r="E2897" s="451"/>
      <c r="F2897" s="451"/>
      <c r="G2897" s="451"/>
      <c r="H2897" s="451"/>
      <c r="I2897" s="451"/>
      <c r="J2897" s="451"/>
      <c r="K2897" s="451"/>
      <c r="L2897" s="451"/>
      <c r="M2897" s="451"/>
      <c r="N2897" s="451"/>
      <c r="O2897" s="451"/>
      <c r="P2897" s="452"/>
    </row>
    <row r="2898" spans="1:16" ht="16.5" thickBot="1" x14ac:dyDescent="0.25">
      <c r="A2898" s="81"/>
      <c r="B2898" s="81"/>
      <c r="C2898" s="81"/>
      <c r="D2898" s="81"/>
      <c r="E2898" s="81"/>
      <c r="F2898" s="81"/>
      <c r="G2898" s="81"/>
      <c r="H2898" s="81"/>
      <c r="I2898" s="81"/>
      <c r="J2898" s="81"/>
      <c r="K2898" s="81"/>
      <c r="L2898" s="81"/>
      <c r="M2898" s="81"/>
      <c r="N2898" s="81"/>
      <c r="O2898" s="81"/>
      <c r="P2898" s="81"/>
    </row>
    <row r="2899" spans="1:16" ht="16.5" thickBot="1" x14ac:dyDescent="0.25">
      <c r="A2899" s="441" t="s">
        <v>12</v>
      </c>
      <c r="B2899" s="443" t="s">
        <v>13</v>
      </c>
      <c r="C2899" s="434"/>
      <c r="D2899" s="444" t="s">
        <v>255</v>
      </c>
      <c r="E2899" s="446" t="s">
        <v>15</v>
      </c>
      <c r="F2899" s="447"/>
      <c r="G2899" s="447"/>
      <c r="H2899" s="447"/>
      <c r="I2899" s="448"/>
      <c r="J2899" s="444" t="s">
        <v>16</v>
      </c>
      <c r="K2899" s="444" t="s">
        <v>17</v>
      </c>
      <c r="L2899" s="446" t="s">
        <v>18</v>
      </c>
      <c r="M2899" s="447"/>
      <c r="N2899" s="448"/>
      <c r="O2899" s="435" t="s">
        <v>115</v>
      </c>
      <c r="P2899" s="436"/>
    </row>
    <row r="2900" spans="1:16" ht="32.25" thickBot="1" x14ac:dyDescent="0.25">
      <c r="A2900" s="442"/>
      <c r="B2900" s="82" t="s">
        <v>19</v>
      </c>
      <c r="C2900" s="83" t="s">
        <v>20</v>
      </c>
      <c r="D2900" s="445"/>
      <c r="E2900" s="84" t="s">
        <v>21</v>
      </c>
      <c r="F2900" s="84" t="s">
        <v>22</v>
      </c>
      <c r="G2900" s="85" t="s">
        <v>23</v>
      </c>
      <c r="H2900" s="119" t="s">
        <v>24</v>
      </c>
      <c r="I2900" s="86" t="s">
        <v>25</v>
      </c>
      <c r="J2900" s="445"/>
      <c r="K2900" s="445"/>
      <c r="L2900" s="194" t="s">
        <v>258</v>
      </c>
      <c r="M2900" s="85" t="s">
        <v>256</v>
      </c>
      <c r="N2900" s="83" t="s">
        <v>257</v>
      </c>
      <c r="O2900" s="437"/>
      <c r="P2900" s="438"/>
    </row>
    <row r="2901" spans="1:16" ht="15.75" x14ac:dyDescent="0.2">
      <c r="A2901" s="165">
        <v>45801</v>
      </c>
      <c r="B2901" s="166"/>
      <c r="C2901" s="166">
        <v>212772</v>
      </c>
      <c r="D2901" s="160"/>
      <c r="E2901" s="96"/>
      <c r="F2901" s="96"/>
      <c r="G2901" s="166"/>
      <c r="H2901" s="169"/>
      <c r="I2901" s="175"/>
      <c r="J2901" s="162"/>
      <c r="K2901" s="99"/>
      <c r="L2901" s="191"/>
      <c r="M2901" s="94"/>
      <c r="N2901" s="100"/>
      <c r="O2901" s="428"/>
      <c r="P2901" s="429"/>
    </row>
    <row r="2902" spans="1:16" ht="15.75" x14ac:dyDescent="0.2">
      <c r="A2902" s="165">
        <v>45805</v>
      </c>
      <c r="B2902" s="166">
        <v>212772</v>
      </c>
      <c r="C2902" s="166">
        <v>213196</v>
      </c>
      <c r="D2902" s="160">
        <f>+C2902-B2902</f>
        <v>424</v>
      </c>
      <c r="E2902" s="96" t="s">
        <v>549</v>
      </c>
      <c r="F2902" s="96" t="s">
        <v>536</v>
      </c>
      <c r="G2902" s="166">
        <v>25.0108</v>
      </c>
      <c r="H2902" s="169">
        <v>23.99</v>
      </c>
      <c r="I2902" s="175">
        <f>G2902*H2902</f>
        <v>600.00909200000001</v>
      </c>
      <c r="J2902" s="162">
        <f>D2902/G2902</f>
        <v>16.952676443776287</v>
      </c>
      <c r="K2902" s="99">
        <v>45805</v>
      </c>
      <c r="L2902" s="191" t="s">
        <v>262</v>
      </c>
      <c r="M2902" s="94" t="s">
        <v>392</v>
      </c>
      <c r="N2902" s="100" t="s">
        <v>224</v>
      </c>
      <c r="O2902" s="428" t="s">
        <v>275</v>
      </c>
      <c r="P2902" s="429"/>
    </row>
    <row r="2903" spans="1:16" ht="15.75" x14ac:dyDescent="0.2">
      <c r="A2903" s="165">
        <v>45806</v>
      </c>
      <c r="B2903" s="166">
        <v>213196</v>
      </c>
      <c r="C2903" s="166">
        <v>213632</v>
      </c>
      <c r="D2903" s="160">
        <f>+C2903-B2903</f>
        <v>436</v>
      </c>
      <c r="E2903" s="96" t="s">
        <v>550</v>
      </c>
      <c r="F2903" s="96" t="s">
        <v>533</v>
      </c>
      <c r="G2903" s="166">
        <v>34.606099999999998</v>
      </c>
      <c r="H2903" s="169">
        <v>23.99</v>
      </c>
      <c r="I2903" s="175">
        <f>G2903*H2903</f>
        <v>830.20033899999987</v>
      </c>
      <c r="J2903" s="162">
        <f>D2903/G2903</f>
        <v>12.598934869863985</v>
      </c>
      <c r="K2903" s="99">
        <v>45806</v>
      </c>
      <c r="L2903" s="191" t="s">
        <v>262</v>
      </c>
      <c r="M2903" s="94" t="s">
        <v>392</v>
      </c>
      <c r="N2903" s="100" t="s">
        <v>224</v>
      </c>
      <c r="O2903" s="428" t="s">
        <v>270</v>
      </c>
      <c r="P2903" s="429"/>
    </row>
    <row r="2904" spans="1:16" ht="15.75" x14ac:dyDescent="0.2">
      <c r="A2904" s="165"/>
      <c r="B2904" s="166"/>
      <c r="C2904" s="166"/>
      <c r="D2904" s="160">
        <f>+C2904-B2904</f>
        <v>0</v>
      </c>
      <c r="E2904" s="96"/>
      <c r="F2904" s="96"/>
      <c r="G2904" s="166"/>
      <c r="H2904" s="169"/>
      <c r="I2904" s="175">
        <f>G2904*H2904</f>
        <v>0</v>
      </c>
      <c r="J2904" s="162" t="e">
        <f>D2904/G2904</f>
        <v>#DIV/0!</v>
      </c>
      <c r="K2904" s="99"/>
      <c r="L2904" s="191"/>
      <c r="M2904" s="94"/>
      <c r="N2904" s="100"/>
      <c r="O2904" s="428"/>
      <c r="P2904" s="429"/>
    </row>
    <row r="2905" spans="1:16" ht="15.75" x14ac:dyDescent="0.2">
      <c r="A2905" s="165"/>
      <c r="B2905" s="166"/>
      <c r="C2905" s="166"/>
      <c r="D2905" s="160">
        <f>+C2905-B2905</f>
        <v>0</v>
      </c>
      <c r="E2905" s="96"/>
      <c r="F2905" s="96"/>
      <c r="G2905" s="166"/>
      <c r="H2905" s="169"/>
      <c r="I2905" s="175">
        <f>G2905*H2905</f>
        <v>0</v>
      </c>
      <c r="J2905" s="162" t="e">
        <f>D2905/G2905</f>
        <v>#DIV/0!</v>
      </c>
      <c r="K2905" s="99"/>
      <c r="L2905" s="191"/>
      <c r="M2905" s="94"/>
      <c r="N2905" s="100"/>
      <c r="O2905" s="428"/>
      <c r="P2905" s="429"/>
    </row>
    <row r="2906" spans="1:16" ht="16.5" thickBot="1" x14ac:dyDescent="0.25">
      <c r="A2906" s="93"/>
      <c r="B2906" s="132"/>
      <c r="C2906" s="132"/>
      <c r="D2906" s="160">
        <f>+C2906-B2906</f>
        <v>0</v>
      </c>
      <c r="E2906" s="96"/>
      <c r="F2906" s="96"/>
      <c r="G2906" s="96"/>
      <c r="H2906" s="97"/>
      <c r="I2906" s="91"/>
      <c r="J2906" s="98"/>
      <c r="K2906" s="92"/>
      <c r="L2906" s="192"/>
      <c r="M2906" s="184"/>
      <c r="N2906" s="101"/>
      <c r="O2906" s="468"/>
      <c r="P2906" s="469"/>
    </row>
    <row r="2907" spans="1:16" ht="16.5" thickBot="1" x14ac:dyDescent="0.25">
      <c r="A2907" s="357" t="s">
        <v>28</v>
      </c>
      <c r="B2907" s="104"/>
      <c r="C2907" s="105"/>
      <c r="D2907" s="106">
        <f>SUM(D2901:D2906)</f>
        <v>860</v>
      </c>
      <c r="E2907" s="107"/>
      <c r="F2907" s="107"/>
      <c r="G2907" s="118">
        <f>SUM(G2901:G2906)</f>
        <v>59.616900000000001</v>
      </c>
      <c r="H2907" s="105"/>
      <c r="I2907" s="118">
        <f>SUM(I2901:I2906)</f>
        <v>1430.2094309999998</v>
      </c>
      <c r="J2907" s="109">
        <f>D2907/G2907</f>
        <v>14.42543976624078</v>
      </c>
      <c r="K2907" s="110"/>
      <c r="L2907" s="193"/>
      <c r="M2907" s="111"/>
      <c r="N2907" s="112"/>
      <c r="O2907" s="430"/>
      <c r="P2907" s="431"/>
    </row>
    <row r="2908" spans="1:16" ht="15.75" x14ac:dyDescent="0.2">
      <c r="A2908" s="76"/>
      <c r="B2908" s="113"/>
      <c r="C2908" s="113"/>
      <c r="D2908" s="113"/>
      <c r="E2908" s="113"/>
      <c r="F2908" s="113"/>
      <c r="G2908" s="113"/>
      <c r="H2908" s="113"/>
      <c r="I2908" s="76"/>
      <c r="J2908" s="76"/>
      <c r="K2908" s="76"/>
      <c r="L2908" s="76"/>
      <c r="M2908" s="76"/>
      <c r="N2908" s="76"/>
      <c r="O2908" s="113"/>
      <c r="P2908" s="114"/>
    </row>
    <row r="2909" spans="1:16" ht="15.75" x14ac:dyDescent="0.2">
      <c r="A2909" s="76"/>
      <c r="B2909" s="113"/>
      <c r="C2909" s="113"/>
      <c r="D2909" s="113"/>
      <c r="E2909" s="113"/>
      <c r="F2909" s="113"/>
      <c r="G2909" s="113"/>
      <c r="H2909" s="113"/>
      <c r="I2909" s="76"/>
      <c r="J2909" s="76"/>
      <c r="K2909" s="76"/>
      <c r="L2909" s="76"/>
      <c r="M2909" s="76"/>
      <c r="N2909" s="76"/>
      <c r="O2909" s="113"/>
      <c r="P2909" s="114"/>
    </row>
    <row r="2910" spans="1:16" ht="15.75" x14ac:dyDescent="0.2">
      <c r="A2910" s="76"/>
      <c r="B2910" s="113"/>
      <c r="C2910" s="113"/>
      <c r="D2910" s="113"/>
      <c r="E2910" s="113"/>
      <c r="F2910" s="113"/>
      <c r="G2910" s="113"/>
      <c r="H2910" s="113"/>
      <c r="I2910" s="76"/>
      <c r="J2910" s="76"/>
      <c r="K2910" s="76"/>
      <c r="L2910" s="76"/>
      <c r="M2910" s="1"/>
      <c r="N2910" s="1"/>
      <c r="O2910" s="3"/>
      <c r="P2910" s="114"/>
    </row>
    <row r="2911" spans="1:16" ht="15.75" x14ac:dyDescent="0.2">
      <c r="A2911" s="115"/>
      <c r="B2911" s="432" t="s">
        <v>29</v>
      </c>
      <c r="C2911" s="432"/>
      <c r="D2911" s="432"/>
      <c r="E2911" s="116"/>
      <c r="F2911" s="116"/>
      <c r="G2911" s="116"/>
      <c r="H2911" s="115"/>
      <c r="I2911" s="116" t="s">
        <v>30</v>
      </c>
      <c r="J2911" s="115"/>
      <c r="K2911" s="116"/>
      <c r="L2911" s="116"/>
      <c r="M2911" s="116"/>
      <c r="N2911" s="116" t="s">
        <v>31</v>
      </c>
      <c r="O2911" s="116"/>
      <c r="P2911" s="117"/>
    </row>
    <row r="2912" spans="1:16" ht="15.75" x14ac:dyDescent="0.2">
      <c r="A2912" s="116"/>
      <c r="B2912" s="427" t="s">
        <v>225</v>
      </c>
      <c r="C2912" s="427"/>
      <c r="D2912" s="427"/>
      <c r="E2912" s="76"/>
      <c r="F2912" s="76"/>
      <c r="G2912" s="76"/>
      <c r="H2912" s="115"/>
      <c r="I2912" s="76" t="s">
        <v>278</v>
      </c>
      <c r="J2912" s="115"/>
      <c r="K2912" s="76"/>
      <c r="L2912" s="76"/>
      <c r="M2912" s="76"/>
      <c r="N2912" s="76" t="s">
        <v>220</v>
      </c>
      <c r="O2912" s="76"/>
      <c r="P2912" s="117"/>
    </row>
    <row r="2913" spans="1:16" ht="15.75" x14ac:dyDescent="0.2">
      <c r="A2913" s="427" t="s">
        <v>223</v>
      </c>
      <c r="B2913" s="427"/>
      <c r="C2913" s="427"/>
      <c r="D2913" s="427"/>
      <c r="E2913" s="427"/>
      <c r="F2913" s="76"/>
      <c r="G2913" s="76"/>
      <c r="H2913" s="115"/>
      <c r="I2913" s="76" t="s">
        <v>240</v>
      </c>
      <c r="J2913" s="115"/>
      <c r="K2913" s="76"/>
      <c r="L2913" s="76"/>
      <c r="M2913" s="76"/>
      <c r="N2913" s="76" t="s">
        <v>124</v>
      </c>
      <c r="O2913" s="76"/>
      <c r="P2913" s="117"/>
    </row>
    <row r="2914" spans="1:16" x14ac:dyDescent="0.2">
      <c r="A2914"/>
      <c r="B2914"/>
      <c r="C2914"/>
      <c r="D2914"/>
      <c r="E2914"/>
      <c r="F2914"/>
      <c r="G2914"/>
      <c r="H2914"/>
      <c r="I2914"/>
      <c r="J2914"/>
      <c r="K2914"/>
      <c r="L2914"/>
      <c r="M2914"/>
      <c r="N2914"/>
      <c r="O2914"/>
      <c r="P2914"/>
    </row>
    <row r="2915" spans="1:16" x14ac:dyDescent="0.2">
      <c r="A2915" s="467" t="s">
        <v>259</v>
      </c>
      <c r="B2915" s="467"/>
      <c r="C2915" s="467"/>
      <c r="D2915" s="467"/>
      <c r="E2915" s="467"/>
      <c r="F2915"/>
      <c r="G2915"/>
      <c r="H2915"/>
      <c r="I2915"/>
      <c r="J2915"/>
      <c r="K2915"/>
      <c r="L2915"/>
      <c r="M2915"/>
      <c r="N2915"/>
      <c r="O2915"/>
      <c r="P2915"/>
    </row>
    <row r="2916" spans="1:16" x14ac:dyDescent="0.2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</row>
    <row r="2917" spans="1:16" x14ac:dyDescent="0.2">
      <c r="A2917"/>
      <c r="B2917"/>
      <c r="C2917"/>
      <c r="D2917"/>
      <c r="E2917"/>
      <c r="F2917"/>
      <c r="G2917"/>
      <c r="H2917"/>
      <c r="I2917"/>
      <c r="J2917"/>
      <c r="K2917"/>
      <c r="L2917"/>
      <c r="M2917"/>
      <c r="N2917"/>
      <c r="O2917"/>
      <c r="P2917"/>
    </row>
    <row r="2918" spans="1:16" x14ac:dyDescent="0.2">
      <c r="A2918"/>
      <c r="B2918"/>
      <c r="C2918"/>
      <c r="D2918"/>
      <c r="E2918"/>
      <c r="F2918"/>
      <c r="G2918"/>
      <c r="H2918"/>
      <c r="I2918"/>
      <c r="J2918"/>
      <c r="K2918"/>
      <c r="L2918"/>
      <c r="M2918"/>
      <c r="N2918"/>
      <c r="O2918"/>
      <c r="P2918"/>
    </row>
    <row r="2919" spans="1:16" x14ac:dyDescent="0.2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</row>
    <row r="2920" spans="1:16" x14ac:dyDescent="0.2">
      <c r="A2920"/>
      <c r="B2920"/>
      <c r="C2920"/>
      <c r="D2920"/>
      <c r="E2920"/>
      <c r="F2920"/>
      <c r="G2920"/>
      <c r="H2920"/>
      <c r="I2920"/>
      <c r="J2920"/>
      <c r="K2920"/>
      <c r="L2920"/>
      <c r="M2920"/>
      <c r="N2920"/>
      <c r="O2920"/>
      <c r="P2920"/>
    </row>
    <row r="2921" spans="1:16" ht="15.75" x14ac:dyDescent="0.2">
      <c r="A2921" s="427" t="s">
        <v>180</v>
      </c>
      <c r="B2921" s="427"/>
      <c r="C2921" s="427"/>
      <c r="D2921" s="427"/>
      <c r="E2921" s="427"/>
      <c r="F2921" s="427"/>
      <c r="G2921" s="427"/>
      <c r="H2921" s="427"/>
      <c r="I2921" s="427"/>
      <c r="J2921" s="427"/>
      <c r="K2921" s="427"/>
      <c r="L2921" s="427"/>
      <c r="M2921" s="427"/>
      <c r="N2921" s="427"/>
      <c r="O2921" s="427"/>
      <c r="P2921" s="427"/>
    </row>
    <row r="2922" spans="1:16" ht="15.75" x14ac:dyDescent="0.2">
      <c r="A2922" s="427" t="s">
        <v>1</v>
      </c>
      <c r="B2922" s="427"/>
      <c r="C2922" s="427"/>
      <c r="D2922" s="427"/>
      <c r="E2922" s="427"/>
      <c r="F2922" s="427"/>
      <c r="G2922" s="427"/>
      <c r="H2922" s="427"/>
      <c r="I2922" s="427"/>
      <c r="J2922" s="427"/>
      <c r="K2922" s="427"/>
      <c r="L2922" s="427"/>
      <c r="M2922" s="427"/>
      <c r="N2922" s="427"/>
      <c r="O2922" s="427"/>
      <c r="P2922" s="427"/>
    </row>
    <row r="2923" spans="1:16" ht="15.75" x14ac:dyDescent="0.2">
      <c r="A2923" s="427"/>
      <c r="B2923" s="427"/>
      <c r="C2923" s="427"/>
      <c r="D2923" s="427"/>
      <c r="E2923" s="427"/>
      <c r="F2923" s="427"/>
      <c r="G2923" s="427"/>
      <c r="H2923" s="427"/>
      <c r="I2923" s="427"/>
      <c r="J2923" s="427"/>
      <c r="K2923" s="427"/>
      <c r="L2923" s="427"/>
      <c r="M2923" s="427"/>
      <c r="N2923" s="427"/>
      <c r="O2923" s="427"/>
      <c r="P2923" s="427"/>
    </row>
    <row r="2924" spans="1:16" ht="15.75" x14ac:dyDescent="0.2">
      <c r="A2924" s="455" t="s">
        <v>321</v>
      </c>
      <c r="B2924" s="455"/>
      <c r="C2924" s="455"/>
      <c r="D2924" s="455"/>
      <c r="E2924" s="455"/>
      <c r="F2924" s="455"/>
      <c r="G2924" s="455"/>
      <c r="H2924" s="455"/>
      <c r="I2924" s="455"/>
      <c r="J2924" s="455"/>
      <c r="K2924" s="455"/>
      <c r="L2924" s="455"/>
      <c r="M2924" s="455"/>
      <c r="N2924" s="455"/>
      <c r="O2924" s="455"/>
      <c r="P2924" s="455"/>
    </row>
    <row r="2925" spans="1:16" ht="15.75" x14ac:dyDescent="0.2">
      <c r="A2925" s="77"/>
      <c r="B2925" s="77"/>
      <c r="C2925" s="77"/>
      <c r="D2925" s="77"/>
      <c r="E2925" s="77"/>
      <c r="F2925" s="77"/>
      <c r="G2925" s="77"/>
      <c r="H2925" s="77"/>
      <c r="I2925" s="77"/>
      <c r="J2925" s="77"/>
      <c r="K2925" s="77"/>
      <c r="L2925" s="77"/>
      <c r="M2925" s="77"/>
      <c r="N2925" s="77"/>
      <c r="O2925" s="77"/>
      <c r="P2925" s="77"/>
    </row>
    <row r="2926" spans="1:16" ht="16.5" thickBot="1" x14ac:dyDescent="0.25">
      <c r="A2926" s="77"/>
      <c r="B2926" s="77"/>
      <c r="C2926" s="77"/>
      <c r="D2926" s="77"/>
      <c r="E2926" s="77"/>
      <c r="F2926" s="77"/>
      <c r="G2926" s="77"/>
      <c r="H2926" s="77"/>
      <c r="I2926" s="77"/>
      <c r="J2926" s="77"/>
      <c r="K2926" s="77"/>
      <c r="L2926" s="77"/>
      <c r="M2926" s="77"/>
      <c r="N2926" s="77"/>
      <c r="O2926" s="77"/>
      <c r="P2926" s="77"/>
    </row>
    <row r="2927" spans="1:16" ht="16.5" thickBot="1" x14ac:dyDescent="0.25">
      <c r="A2927" s="78" t="s">
        <v>2</v>
      </c>
      <c r="B2927" s="449" t="s">
        <v>126</v>
      </c>
      <c r="C2927" s="450"/>
      <c r="D2927" s="79" t="s">
        <v>3</v>
      </c>
      <c r="E2927" s="449">
        <v>2019</v>
      </c>
      <c r="F2927" s="451"/>
      <c r="G2927" s="451"/>
      <c r="H2927" s="450"/>
      <c r="I2927" s="79" t="s">
        <v>4</v>
      </c>
      <c r="J2927" s="80" t="s">
        <v>230</v>
      </c>
      <c r="K2927" s="80"/>
      <c r="L2927" s="80"/>
      <c r="M2927" s="80" t="s">
        <v>5</v>
      </c>
      <c r="N2927" s="449" t="s">
        <v>187</v>
      </c>
      <c r="O2927" s="451"/>
      <c r="P2927" s="452"/>
    </row>
    <row r="2928" spans="1:16" ht="16.5" thickBot="1" x14ac:dyDescent="0.25">
      <c r="A2928" s="77"/>
      <c r="B2928" s="77"/>
      <c r="C2928" s="77"/>
      <c r="D2928" s="77"/>
      <c r="E2928" s="77"/>
      <c r="F2928" s="77"/>
      <c r="G2928" s="77"/>
      <c r="H2928" s="77"/>
      <c r="I2928" s="77"/>
      <c r="J2928" s="77"/>
      <c r="K2928" s="77"/>
      <c r="L2928" s="77"/>
      <c r="M2928" s="77"/>
      <c r="N2928" s="77"/>
      <c r="O2928" s="77"/>
      <c r="P2928" s="77"/>
    </row>
    <row r="2929" spans="1:16" ht="16.5" thickBot="1" x14ac:dyDescent="0.25">
      <c r="A2929" s="78" t="s">
        <v>6</v>
      </c>
      <c r="B2929" s="449" t="s">
        <v>188</v>
      </c>
      <c r="C2929" s="450"/>
      <c r="D2929" s="79" t="s">
        <v>7</v>
      </c>
      <c r="E2929" s="449" t="s">
        <v>189</v>
      </c>
      <c r="F2929" s="451"/>
      <c r="G2929" s="451"/>
      <c r="H2929" s="450"/>
      <c r="I2929" s="79" t="s">
        <v>8</v>
      </c>
      <c r="J2929" s="80">
        <v>17</v>
      </c>
      <c r="K2929" s="80"/>
      <c r="L2929" s="80"/>
      <c r="M2929" s="80" t="s">
        <v>9</v>
      </c>
      <c r="N2929" s="80"/>
      <c r="O2929" s="196"/>
      <c r="P2929" s="197">
        <v>50</v>
      </c>
    </row>
    <row r="2930" spans="1:16" ht="16.5" thickBot="1" x14ac:dyDescent="0.25">
      <c r="A2930" s="77"/>
      <c r="B2930" s="77"/>
      <c r="C2930" s="77"/>
      <c r="D2930" s="77"/>
      <c r="E2930" s="77"/>
      <c r="F2930" s="77"/>
      <c r="G2930" s="77"/>
      <c r="H2930" s="77"/>
      <c r="I2930" s="77"/>
      <c r="J2930" s="77"/>
      <c r="K2930" s="77"/>
      <c r="L2930" s="77"/>
      <c r="M2930" s="77"/>
      <c r="N2930" s="77"/>
      <c r="O2930" s="77"/>
      <c r="P2930" s="77"/>
    </row>
    <row r="2931" spans="1:16" ht="16.5" thickBot="1" x14ac:dyDescent="0.25">
      <c r="A2931" s="453" t="s">
        <v>10</v>
      </c>
      <c r="B2931" s="454"/>
      <c r="C2931" s="449" t="s">
        <v>181</v>
      </c>
      <c r="D2931" s="451"/>
      <c r="E2931" s="451"/>
      <c r="F2931" s="451"/>
      <c r="G2931" s="451"/>
      <c r="H2931" s="451"/>
      <c r="I2931" s="451"/>
      <c r="J2931" s="451"/>
      <c r="K2931" s="451"/>
      <c r="L2931" s="451"/>
      <c r="M2931" s="451"/>
      <c r="N2931" s="451"/>
      <c r="O2931" s="451"/>
      <c r="P2931" s="452"/>
    </row>
    <row r="2932" spans="1:16" ht="16.5" thickBot="1" x14ac:dyDescent="0.25">
      <c r="A2932" s="77"/>
      <c r="B2932" s="77"/>
      <c r="C2932" s="77"/>
      <c r="D2932" s="77"/>
      <c r="E2932" s="77"/>
      <c r="F2932" s="77"/>
      <c r="G2932" s="77"/>
      <c r="H2932" s="77"/>
      <c r="I2932" s="77"/>
      <c r="J2932" s="77"/>
      <c r="K2932" s="77"/>
      <c r="L2932" s="77"/>
      <c r="M2932" s="77"/>
      <c r="N2932" s="77"/>
      <c r="O2932" s="77"/>
      <c r="P2932" s="77"/>
    </row>
    <row r="2933" spans="1:16" ht="16.5" thickBot="1" x14ac:dyDescent="0.25">
      <c r="A2933" s="453" t="s">
        <v>11</v>
      </c>
      <c r="B2933" s="454"/>
      <c r="C2933" s="449" t="s">
        <v>234</v>
      </c>
      <c r="D2933" s="451"/>
      <c r="E2933" s="451"/>
      <c r="F2933" s="451"/>
      <c r="G2933" s="451"/>
      <c r="H2933" s="451"/>
      <c r="I2933" s="451"/>
      <c r="J2933" s="451"/>
      <c r="K2933" s="451"/>
      <c r="L2933" s="451"/>
      <c r="M2933" s="451"/>
      <c r="N2933" s="451"/>
      <c r="O2933" s="451"/>
      <c r="P2933" s="452"/>
    </row>
    <row r="2934" spans="1:16" ht="16.5" thickBot="1" x14ac:dyDescent="0.25">
      <c r="A2934" s="81"/>
      <c r="B2934" s="81"/>
      <c r="C2934" s="81"/>
      <c r="D2934" s="81"/>
      <c r="E2934" s="81"/>
      <c r="F2934" s="81"/>
      <c r="G2934" s="81"/>
      <c r="H2934" s="81"/>
      <c r="I2934" s="81"/>
      <c r="J2934" s="81"/>
      <c r="K2934" s="81"/>
      <c r="L2934" s="81"/>
      <c r="M2934" s="81"/>
      <c r="N2934" s="81"/>
      <c r="O2934" s="81"/>
      <c r="P2934" s="81"/>
    </row>
    <row r="2935" spans="1:16" ht="16.5" thickBot="1" x14ac:dyDescent="0.25">
      <c r="A2935" s="441" t="s">
        <v>12</v>
      </c>
      <c r="B2935" s="443" t="s">
        <v>13</v>
      </c>
      <c r="C2935" s="434"/>
      <c r="D2935" s="444" t="s">
        <v>255</v>
      </c>
      <c r="E2935" s="446" t="s">
        <v>15</v>
      </c>
      <c r="F2935" s="447"/>
      <c r="G2935" s="447"/>
      <c r="H2935" s="447"/>
      <c r="I2935" s="448"/>
      <c r="J2935" s="444" t="s">
        <v>16</v>
      </c>
      <c r="K2935" s="444" t="s">
        <v>17</v>
      </c>
      <c r="L2935" s="446" t="s">
        <v>18</v>
      </c>
      <c r="M2935" s="447"/>
      <c r="N2935" s="448"/>
      <c r="O2935" s="435" t="s">
        <v>115</v>
      </c>
      <c r="P2935" s="436"/>
    </row>
    <row r="2936" spans="1:16" ht="32.25" thickBot="1" x14ac:dyDescent="0.25">
      <c r="A2936" s="442"/>
      <c r="B2936" s="82" t="s">
        <v>19</v>
      </c>
      <c r="C2936" s="83" t="s">
        <v>20</v>
      </c>
      <c r="D2936" s="445"/>
      <c r="E2936" s="84" t="s">
        <v>21</v>
      </c>
      <c r="F2936" s="84" t="s">
        <v>22</v>
      </c>
      <c r="G2936" s="85" t="s">
        <v>23</v>
      </c>
      <c r="H2936" s="119" t="s">
        <v>24</v>
      </c>
      <c r="I2936" s="86" t="s">
        <v>25</v>
      </c>
      <c r="J2936" s="445"/>
      <c r="K2936" s="445"/>
      <c r="L2936" s="194" t="s">
        <v>258</v>
      </c>
      <c r="M2936" s="85" t="s">
        <v>256</v>
      </c>
      <c r="N2936" s="83" t="s">
        <v>257</v>
      </c>
      <c r="O2936" s="437"/>
      <c r="P2936" s="438"/>
    </row>
    <row r="2937" spans="1:16" ht="15.75" x14ac:dyDescent="0.2">
      <c r="A2937" s="165">
        <v>45806</v>
      </c>
      <c r="B2937" s="166"/>
      <c r="C2937" s="166">
        <v>213632</v>
      </c>
      <c r="D2937" s="160"/>
      <c r="E2937" s="96"/>
      <c r="F2937" s="96"/>
      <c r="G2937" s="166"/>
      <c r="H2937" s="169"/>
      <c r="I2937" s="175"/>
      <c r="J2937" s="162"/>
      <c r="K2937" s="99"/>
      <c r="L2937" s="191"/>
      <c r="M2937" s="94"/>
      <c r="N2937" s="100"/>
      <c r="O2937" s="428"/>
      <c r="P2937" s="429"/>
    </row>
    <row r="2938" spans="1:16" ht="15.75" x14ac:dyDescent="0.2">
      <c r="A2938" s="165">
        <v>45809</v>
      </c>
      <c r="B2938" s="166">
        <v>213632</v>
      </c>
      <c r="C2938" s="166">
        <v>213901</v>
      </c>
      <c r="D2938" s="160">
        <f>+C2938-B2938</f>
        <v>269</v>
      </c>
      <c r="E2938" s="96" t="s">
        <v>560</v>
      </c>
      <c r="F2938" s="96" t="s">
        <v>561</v>
      </c>
      <c r="G2938" s="166">
        <v>16.962900000000001</v>
      </c>
      <c r="H2938" s="169">
        <v>23.99</v>
      </c>
      <c r="I2938" s="175">
        <f>G2938*H2938</f>
        <v>406.93997100000001</v>
      </c>
      <c r="J2938" s="162">
        <f>D2938/G2938</f>
        <v>15.858137464702379</v>
      </c>
      <c r="K2938" s="99">
        <v>45809</v>
      </c>
      <c r="L2938" s="191" t="s">
        <v>262</v>
      </c>
      <c r="M2938" s="94" t="s">
        <v>392</v>
      </c>
      <c r="N2938" s="100" t="s">
        <v>224</v>
      </c>
      <c r="O2938" s="428" t="s">
        <v>275</v>
      </c>
      <c r="P2938" s="429"/>
    </row>
    <row r="2939" spans="1:16" ht="15.75" x14ac:dyDescent="0.2">
      <c r="A2939" s="165">
        <v>45811</v>
      </c>
      <c r="B2939" s="166">
        <v>213901</v>
      </c>
      <c r="C2939" s="166">
        <v>214155</v>
      </c>
      <c r="D2939" s="160">
        <f>+C2939-B2939</f>
        <v>254</v>
      </c>
      <c r="E2939" s="96" t="s">
        <v>562</v>
      </c>
      <c r="F2939" s="96" t="s">
        <v>563</v>
      </c>
      <c r="G2939" s="166">
        <v>18.3172</v>
      </c>
      <c r="H2939" s="169">
        <v>25</v>
      </c>
      <c r="I2939" s="175">
        <f>G2939*H2939</f>
        <v>457.93</v>
      </c>
      <c r="J2939" s="162">
        <f>D2939/G2939</f>
        <v>13.866748192955255</v>
      </c>
      <c r="K2939" s="99">
        <v>45811</v>
      </c>
      <c r="L2939" s="191" t="s">
        <v>262</v>
      </c>
      <c r="M2939" s="94" t="s">
        <v>392</v>
      </c>
      <c r="N2939" s="100" t="s">
        <v>395</v>
      </c>
      <c r="O2939" s="428" t="s">
        <v>273</v>
      </c>
      <c r="P2939" s="429"/>
    </row>
    <row r="2940" spans="1:16" ht="15.75" x14ac:dyDescent="0.2">
      <c r="A2940" s="165">
        <v>45814</v>
      </c>
      <c r="B2940" s="166">
        <v>214155</v>
      </c>
      <c r="C2940" s="166">
        <v>214442</v>
      </c>
      <c r="D2940" s="160">
        <f>+C2940-B2940</f>
        <v>287</v>
      </c>
      <c r="E2940" s="96" t="s">
        <v>564</v>
      </c>
      <c r="F2940" s="96" t="s">
        <v>556</v>
      </c>
      <c r="G2940" s="166">
        <v>12.5052</v>
      </c>
      <c r="H2940" s="169">
        <v>23.99</v>
      </c>
      <c r="I2940" s="175">
        <f>G2940*H2940</f>
        <v>299.99974800000001</v>
      </c>
      <c r="J2940" s="162">
        <f>D2940/G2940</f>
        <v>22.950452611713526</v>
      </c>
      <c r="K2940" s="99">
        <v>45814</v>
      </c>
      <c r="L2940" s="191" t="s">
        <v>262</v>
      </c>
      <c r="M2940" s="94" t="s">
        <v>392</v>
      </c>
      <c r="N2940" s="100" t="s">
        <v>395</v>
      </c>
      <c r="O2940" s="428" t="s">
        <v>237</v>
      </c>
      <c r="P2940" s="429"/>
    </row>
    <row r="2941" spans="1:16" ht="15.75" x14ac:dyDescent="0.2">
      <c r="A2941" s="165"/>
      <c r="B2941" s="166"/>
      <c r="C2941" s="166"/>
      <c r="D2941" s="160">
        <f>+C2941-B2941</f>
        <v>0</v>
      </c>
      <c r="E2941" s="96"/>
      <c r="F2941" s="96"/>
      <c r="G2941" s="166"/>
      <c r="H2941" s="169"/>
      <c r="I2941" s="175">
        <f>G2941*H2941</f>
        <v>0</v>
      </c>
      <c r="J2941" s="162" t="e">
        <f>D2941/G2941</f>
        <v>#DIV/0!</v>
      </c>
      <c r="K2941" s="99"/>
      <c r="L2941" s="191"/>
      <c r="M2941" s="94"/>
      <c r="N2941" s="100"/>
      <c r="O2941" s="428"/>
      <c r="P2941" s="429"/>
    </row>
    <row r="2942" spans="1:16" ht="16.5" thickBot="1" x14ac:dyDescent="0.25">
      <c r="A2942" s="93"/>
      <c r="B2942" s="132"/>
      <c r="C2942" s="132"/>
      <c r="D2942" s="160">
        <f>+C2942-B2942</f>
        <v>0</v>
      </c>
      <c r="E2942" s="96"/>
      <c r="F2942" s="96"/>
      <c r="G2942" s="96"/>
      <c r="H2942" s="97"/>
      <c r="I2942" s="91"/>
      <c r="J2942" s="98"/>
      <c r="K2942" s="92"/>
      <c r="L2942" s="192"/>
      <c r="M2942" s="184"/>
      <c r="N2942" s="101"/>
      <c r="O2942" s="468"/>
      <c r="P2942" s="469"/>
    </row>
    <row r="2943" spans="1:16" ht="16.5" thickBot="1" x14ac:dyDescent="0.25">
      <c r="A2943" s="376" t="s">
        <v>28</v>
      </c>
      <c r="B2943" s="104"/>
      <c r="C2943" s="105"/>
      <c r="D2943" s="106">
        <f>SUM(D2937:D2942)</f>
        <v>810</v>
      </c>
      <c r="E2943" s="107"/>
      <c r="F2943" s="107"/>
      <c r="G2943" s="118">
        <f>SUM(G2937:G2942)</f>
        <v>47.785300000000007</v>
      </c>
      <c r="H2943" s="105"/>
      <c r="I2943" s="118">
        <f>SUM(I2937:I2942)</f>
        <v>1164.869719</v>
      </c>
      <c r="J2943" s="109">
        <f>D2943/G2943</f>
        <v>16.950819603518234</v>
      </c>
      <c r="K2943" s="110"/>
      <c r="L2943" s="193"/>
      <c r="M2943" s="111"/>
      <c r="N2943" s="112"/>
      <c r="O2943" s="430"/>
      <c r="P2943" s="431"/>
    </row>
    <row r="2944" spans="1:16" ht="15.75" x14ac:dyDescent="0.2">
      <c r="A2944" s="76"/>
      <c r="B2944" s="113"/>
      <c r="C2944" s="113"/>
      <c r="D2944" s="113"/>
      <c r="E2944" s="113"/>
      <c r="F2944" s="113"/>
      <c r="G2944" s="113"/>
      <c r="H2944" s="113"/>
      <c r="I2944" s="76"/>
      <c r="J2944" s="76"/>
      <c r="K2944" s="76"/>
      <c r="L2944" s="76"/>
      <c r="M2944" s="76"/>
      <c r="N2944" s="76"/>
      <c r="O2944" s="113"/>
      <c r="P2944" s="114"/>
    </row>
    <row r="2945" spans="1:16" ht="15.75" x14ac:dyDescent="0.2">
      <c r="A2945" s="76"/>
      <c r="B2945" s="113"/>
      <c r="C2945" s="113"/>
      <c r="D2945" s="113"/>
      <c r="E2945" s="113"/>
      <c r="F2945" s="113"/>
      <c r="G2945" s="113"/>
      <c r="H2945" s="113"/>
      <c r="I2945" s="76"/>
      <c r="J2945" s="76"/>
      <c r="K2945" s="76"/>
      <c r="L2945" s="76"/>
      <c r="M2945" s="76"/>
      <c r="N2945" s="76"/>
      <c r="O2945" s="113"/>
      <c r="P2945" s="114"/>
    </row>
    <row r="2946" spans="1:16" ht="15.75" x14ac:dyDescent="0.2">
      <c r="A2946" s="76"/>
      <c r="B2946" s="113"/>
      <c r="C2946" s="113"/>
      <c r="D2946" s="113"/>
      <c r="E2946" s="113"/>
      <c r="F2946" s="113"/>
      <c r="G2946" s="113"/>
      <c r="H2946" s="113"/>
      <c r="I2946" s="76"/>
      <c r="J2946" s="76"/>
      <c r="K2946" s="76"/>
      <c r="L2946" s="76"/>
      <c r="M2946" s="1"/>
      <c r="N2946" s="1"/>
      <c r="O2946" s="3"/>
      <c r="P2946" s="114"/>
    </row>
    <row r="2947" spans="1:16" ht="15.75" x14ac:dyDescent="0.2">
      <c r="A2947" s="115"/>
      <c r="B2947" s="432" t="s">
        <v>29</v>
      </c>
      <c r="C2947" s="432"/>
      <c r="D2947" s="432"/>
      <c r="E2947" s="116"/>
      <c r="F2947" s="116"/>
      <c r="G2947" s="116"/>
      <c r="H2947" s="115"/>
      <c r="I2947" s="116" t="s">
        <v>30</v>
      </c>
      <c r="J2947" s="115"/>
      <c r="K2947" s="116"/>
      <c r="L2947" s="116"/>
      <c r="M2947" s="116"/>
      <c r="N2947" s="116" t="s">
        <v>31</v>
      </c>
      <c r="O2947" s="116"/>
      <c r="P2947" s="117"/>
    </row>
    <row r="2948" spans="1:16" ht="15.75" x14ac:dyDescent="0.2">
      <c r="A2948" s="116"/>
      <c r="B2948" s="427" t="s">
        <v>225</v>
      </c>
      <c r="C2948" s="427"/>
      <c r="D2948" s="427"/>
      <c r="E2948" s="76"/>
      <c r="F2948" s="76"/>
      <c r="G2948" s="76"/>
      <c r="H2948" s="115"/>
      <c r="I2948" s="76" t="s">
        <v>278</v>
      </c>
      <c r="J2948" s="115"/>
      <c r="K2948" s="76"/>
      <c r="L2948" s="76"/>
      <c r="M2948" s="76"/>
      <c r="N2948" s="76" t="s">
        <v>220</v>
      </c>
      <c r="O2948" s="76"/>
      <c r="P2948" s="117"/>
    </row>
    <row r="2949" spans="1:16" ht="15.75" x14ac:dyDescent="0.2">
      <c r="A2949" s="427" t="s">
        <v>223</v>
      </c>
      <c r="B2949" s="427"/>
      <c r="C2949" s="427"/>
      <c r="D2949" s="427"/>
      <c r="E2949" s="427"/>
      <c r="F2949" s="76"/>
      <c r="G2949" s="76"/>
      <c r="H2949" s="115"/>
      <c r="I2949" s="76" t="s">
        <v>240</v>
      </c>
      <c r="J2949" s="115"/>
      <c r="K2949" s="76"/>
      <c r="L2949" s="76"/>
      <c r="M2949" s="76"/>
      <c r="N2949" s="76" t="s">
        <v>124</v>
      </c>
      <c r="O2949" s="76"/>
      <c r="P2949" s="117"/>
    </row>
    <row r="2950" spans="1:16" x14ac:dyDescent="0.2">
      <c r="A2950"/>
      <c r="B2950"/>
      <c r="C2950"/>
      <c r="D2950"/>
      <c r="E2950"/>
      <c r="F2950"/>
      <c r="G2950"/>
      <c r="H2950"/>
      <c r="I2950"/>
      <c r="J2950"/>
      <c r="K2950"/>
      <c r="L2950"/>
      <c r="M2950"/>
      <c r="N2950"/>
      <c r="O2950"/>
      <c r="P2950"/>
    </row>
    <row r="2951" spans="1:16" x14ac:dyDescent="0.2">
      <c r="A2951" s="467" t="s">
        <v>259</v>
      </c>
      <c r="B2951" s="467"/>
      <c r="C2951" s="467"/>
      <c r="D2951" s="467"/>
      <c r="E2951" s="467"/>
      <c r="F2951"/>
      <c r="G2951"/>
      <c r="H2951"/>
      <c r="I2951"/>
      <c r="J2951"/>
      <c r="K2951"/>
      <c r="L2951"/>
      <c r="M2951"/>
      <c r="N2951"/>
      <c r="O2951"/>
      <c r="P2951"/>
    </row>
    <row r="2952" spans="1:16" x14ac:dyDescent="0.2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</row>
    <row r="2953" spans="1:16" x14ac:dyDescent="0.2">
      <c r="A2953"/>
      <c r="B2953"/>
      <c r="C2953"/>
      <c r="D2953"/>
      <c r="E2953"/>
      <c r="F2953"/>
      <c r="G2953"/>
      <c r="H2953"/>
      <c r="I2953"/>
      <c r="J2953"/>
      <c r="K2953"/>
      <c r="L2953"/>
      <c r="M2953"/>
      <c r="N2953"/>
      <c r="O2953"/>
      <c r="P2953"/>
    </row>
    <row r="2954" spans="1:16" x14ac:dyDescent="0.2">
      <c r="A2954"/>
      <c r="B2954"/>
      <c r="C2954"/>
      <c r="D2954"/>
      <c r="E2954"/>
      <c r="F2954"/>
      <c r="G2954"/>
      <c r="H2954"/>
      <c r="I2954"/>
      <c r="J2954"/>
      <c r="K2954"/>
      <c r="L2954"/>
      <c r="M2954"/>
      <c r="N2954"/>
      <c r="O2954"/>
      <c r="P2954"/>
    </row>
    <row r="2955" spans="1:16" x14ac:dyDescent="0.2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</row>
    <row r="2956" spans="1:16" x14ac:dyDescent="0.2">
      <c r="A2956"/>
      <c r="B2956"/>
      <c r="C2956"/>
      <c r="D2956"/>
      <c r="E2956"/>
      <c r="F2956"/>
      <c r="G2956"/>
      <c r="H2956"/>
      <c r="I2956"/>
      <c r="J2956"/>
      <c r="K2956"/>
      <c r="L2956"/>
      <c r="M2956"/>
      <c r="N2956"/>
      <c r="O2956"/>
      <c r="P2956"/>
    </row>
    <row r="2957" spans="1:16" ht="15.75" x14ac:dyDescent="0.2">
      <c r="A2957" s="427" t="s">
        <v>180</v>
      </c>
      <c r="B2957" s="427"/>
      <c r="C2957" s="427"/>
      <c r="D2957" s="427"/>
      <c r="E2957" s="427"/>
      <c r="F2957" s="427"/>
      <c r="G2957" s="427"/>
      <c r="H2957" s="427"/>
      <c r="I2957" s="427"/>
      <c r="J2957" s="427"/>
      <c r="K2957" s="427"/>
      <c r="L2957" s="427"/>
      <c r="M2957" s="427"/>
      <c r="N2957" s="427"/>
      <c r="O2957" s="427"/>
      <c r="P2957" s="427"/>
    </row>
    <row r="2958" spans="1:16" ht="15.75" x14ac:dyDescent="0.2">
      <c r="A2958" s="427" t="s">
        <v>1</v>
      </c>
      <c r="B2958" s="427"/>
      <c r="C2958" s="427"/>
      <c r="D2958" s="427"/>
      <c r="E2958" s="427"/>
      <c r="F2958" s="427"/>
      <c r="G2958" s="427"/>
      <c r="H2958" s="427"/>
      <c r="I2958" s="427"/>
      <c r="J2958" s="427"/>
      <c r="K2958" s="427"/>
      <c r="L2958" s="427"/>
      <c r="M2958" s="427"/>
      <c r="N2958" s="427"/>
      <c r="O2958" s="427"/>
      <c r="P2958" s="427"/>
    </row>
    <row r="2959" spans="1:16" ht="15.75" x14ac:dyDescent="0.2">
      <c r="A2959" s="427"/>
      <c r="B2959" s="427"/>
      <c r="C2959" s="427"/>
      <c r="D2959" s="427"/>
      <c r="E2959" s="427"/>
      <c r="F2959" s="427"/>
      <c r="G2959" s="427"/>
      <c r="H2959" s="427"/>
      <c r="I2959" s="427"/>
      <c r="J2959" s="427"/>
      <c r="K2959" s="427"/>
      <c r="L2959" s="427"/>
      <c r="M2959" s="427"/>
      <c r="N2959" s="427"/>
      <c r="O2959" s="427"/>
      <c r="P2959" s="427"/>
    </row>
    <row r="2960" spans="1:16" ht="15.75" x14ac:dyDescent="0.2">
      <c r="A2960" s="455" t="s">
        <v>321</v>
      </c>
      <c r="B2960" s="455"/>
      <c r="C2960" s="455"/>
      <c r="D2960" s="455"/>
      <c r="E2960" s="455"/>
      <c r="F2960" s="455"/>
      <c r="G2960" s="455"/>
      <c r="H2960" s="455"/>
      <c r="I2960" s="455"/>
      <c r="J2960" s="455"/>
      <c r="K2960" s="455"/>
      <c r="L2960" s="455"/>
      <c r="M2960" s="455"/>
      <c r="N2960" s="455"/>
      <c r="O2960" s="455"/>
      <c r="P2960" s="455"/>
    </row>
    <row r="2961" spans="1:16" ht="15.75" x14ac:dyDescent="0.2">
      <c r="A2961" s="77"/>
      <c r="B2961" s="77"/>
      <c r="C2961" s="77"/>
      <c r="D2961" s="77"/>
      <c r="E2961" s="77"/>
      <c r="F2961" s="77"/>
      <c r="G2961" s="77"/>
      <c r="H2961" s="77"/>
      <c r="I2961" s="77"/>
      <c r="J2961" s="77"/>
      <c r="K2961" s="77"/>
      <c r="L2961" s="77"/>
      <c r="M2961" s="77"/>
      <c r="N2961" s="77"/>
      <c r="O2961" s="77"/>
      <c r="P2961" s="77"/>
    </row>
    <row r="2962" spans="1:16" ht="16.5" thickBot="1" x14ac:dyDescent="0.25">
      <c r="A2962" s="77"/>
      <c r="B2962" s="77"/>
      <c r="C2962" s="77"/>
      <c r="D2962" s="77"/>
      <c r="E2962" s="77"/>
      <c r="F2962" s="77"/>
      <c r="G2962" s="77"/>
      <c r="H2962" s="77"/>
      <c r="I2962" s="77"/>
      <c r="J2962" s="77"/>
      <c r="K2962" s="77"/>
      <c r="L2962" s="77"/>
      <c r="M2962" s="77"/>
      <c r="N2962" s="77"/>
      <c r="O2962" s="77"/>
      <c r="P2962" s="77"/>
    </row>
    <row r="2963" spans="1:16" ht="16.5" thickBot="1" x14ac:dyDescent="0.25">
      <c r="A2963" s="78" t="s">
        <v>2</v>
      </c>
      <c r="B2963" s="449" t="s">
        <v>126</v>
      </c>
      <c r="C2963" s="450"/>
      <c r="D2963" s="79" t="s">
        <v>3</v>
      </c>
      <c r="E2963" s="449">
        <v>2019</v>
      </c>
      <c r="F2963" s="451"/>
      <c r="G2963" s="451"/>
      <c r="H2963" s="450"/>
      <c r="I2963" s="79" t="s">
        <v>4</v>
      </c>
      <c r="J2963" s="80" t="s">
        <v>230</v>
      </c>
      <c r="K2963" s="80"/>
      <c r="L2963" s="80"/>
      <c r="M2963" s="80" t="s">
        <v>5</v>
      </c>
      <c r="N2963" s="449" t="s">
        <v>187</v>
      </c>
      <c r="O2963" s="451"/>
      <c r="P2963" s="452"/>
    </row>
    <row r="2964" spans="1:16" ht="16.5" thickBot="1" x14ac:dyDescent="0.25">
      <c r="A2964" s="77"/>
      <c r="B2964" s="77"/>
      <c r="C2964" s="77"/>
      <c r="D2964" s="77"/>
      <c r="E2964" s="77"/>
      <c r="F2964" s="77"/>
      <c r="G2964" s="77"/>
      <c r="H2964" s="77"/>
      <c r="I2964" s="77"/>
      <c r="J2964" s="77"/>
      <c r="K2964" s="77"/>
      <c r="L2964" s="77"/>
      <c r="M2964" s="77"/>
      <c r="N2964" s="77"/>
      <c r="O2964" s="77"/>
      <c r="P2964" s="77"/>
    </row>
    <row r="2965" spans="1:16" ht="16.5" thickBot="1" x14ac:dyDescent="0.25">
      <c r="A2965" s="78" t="s">
        <v>6</v>
      </c>
      <c r="B2965" s="449" t="s">
        <v>188</v>
      </c>
      <c r="C2965" s="450"/>
      <c r="D2965" s="79" t="s">
        <v>7</v>
      </c>
      <c r="E2965" s="449" t="s">
        <v>189</v>
      </c>
      <c r="F2965" s="451"/>
      <c r="G2965" s="451"/>
      <c r="H2965" s="450"/>
      <c r="I2965" s="79" t="s">
        <v>8</v>
      </c>
      <c r="J2965" s="80">
        <v>17</v>
      </c>
      <c r="K2965" s="80"/>
      <c r="L2965" s="80"/>
      <c r="M2965" s="80" t="s">
        <v>9</v>
      </c>
      <c r="N2965" s="80"/>
      <c r="O2965" s="196"/>
      <c r="P2965" s="197">
        <v>50</v>
      </c>
    </row>
    <row r="2966" spans="1:16" ht="16.5" thickBot="1" x14ac:dyDescent="0.25">
      <c r="A2966" s="77"/>
      <c r="B2966" s="77"/>
      <c r="C2966" s="77"/>
      <c r="D2966" s="77"/>
      <c r="E2966" s="77"/>
      <c r="F2966" s="77"/>
      <c r="G2966" s="77"/>
      <c r="H2966" s="77"/>
      <c r="I2966" s="77"/>
      <c r="J2966" s="77"/>
      <c r="K2966" s="77"/>
      <c r="L2966" s="77"/>
      <c r="M2966" s="77"/>
      <c r="N2966" s="77"/>
      <c r="O2966" s="77"/>
      <c r="P2966" s="77"/>
    </row>
    <row r="2967" spans="1:16" ht="16.5" thickBot="1" x14ac:dyDescent="0.25">
      <c r="A2967" s="453" t="s">
        <v>10</v>
      </c>
      <c r="B2967" s="454"/>
      <c r="C2967" s="449" t="s">
        <v>181</v>
      </c>
      <c r="D2967" s="451"/>
      <c r="E2967" s="451"/>
      <c r="F2967" s="451"/>
      <c r="G2967" s="451"/>
      <c r="H2967" s="451"/>
      <c r="I2967" s="451"/>
      <c r="J2967" s="451"/>
      <c r="K2967" s="451"/>
      <c r="L2967" s="451"/>
      <c r="M2967" s="451"/>
      <c r="N2967" s="451"/>
      <c r="O2967" s="451"/>
      <c r="P2967" s="452"/>
    </row>
    <row r="2968" spans="1:16" ht="16.5" thickBot="1" x14ac:dyDescent="0.25">
      <c r="A2968" s="77"/>
      <c r="B2968" s="77"/>
      <c r="C2968" s="77"/>
      <c r="D2968" s="77"/>
      <c r="E2968" s="77"/>
      <c r="F2968" s="77"/>
      <c r="G2968" s="77"/>
      <c r="H2968" s="77"/>
      <c r="I2968" s="77"/>
      <c r="J2968" s="77"/>
      <c r="K2968" s="77"/>
      <c r="L2968" s="77"/>
      <c r="M2968" s="77"/>
      <c r="N2968" s="77"/>
      <c r="O2968" s="77"/>
      <c r="P2968" s="77"/>
    </row>
    <row r="2969" spans="1:16" ht="16.5" thickBot="1" x14ac:dyDescent="0.25">
      <c r="A2969" s="453" t="s">
        <v>11</v>
      </c>
      <c r="B2969" s="454"/>
      <c r="C2969" s="449" t="s">
        <v>234</v>
      </c>
      <c r="D2969" s="451"/>
      <c r="E2969" s="451"/>
      <c r="F2969" s="451"/>
      <c r="G2969" s="451"/>
      <c r="H2969" s="451"/>
      <c r="I2969" s="451"/>
      <c r="J2969" s="451"/>
      <c r="K2969" s="451"/>
      <c r="L2969" s="451"/>
      <c r="M2969" s="451"/>
      <c r="N2969" s="451"/>
      <c r="O2969" s="451"/>
      <c r="P2969" s="452"/>
    </row>
    <row r="2970" spans="1:16" ht="16.5" thickBot="1" x14ac:dyDescent="0.25">
      <c r="A2970" s="81"/>
      <c r="B2970" s="81"/>
      <c r="C2970" s="81"/>
      <c r="D2970" s="81"/>
      <c r="E2970" s="81"/>
      <c r="F2970" s="81"/>
      <c r="G2970" s="81"/>
      <c r="H2970" s="81"/>
      <c r="I2970" s="81"/>
      <c r="J2970" s="81"/>
      <c r="K2970" s="81"/>
      <c r="L2970" s="81"/>
      <c r="M2970" s="81"/>
      <c r="N2970" s="81"/>
      <c r="O2970" s="81"/>
      <c r="P2970" s="81"/>
    </row>
    <row r="2971" spans="1:16" ht="16.5" thickBot="1" x14ac:dyDescent="0.25">
      <c r="A2971" s="441" t="s">
        <v>12</v>
      </c>
      <c r="B2971" s="443" t="s">
        <v>13</v>
      </c>
      <c r="C2971" s="434"/>
      <c r="D2971" s="444" t="s">
        <v>255</v>
      </c>
      <c r="E2971" s="446" t="s">
        <v>15</v>
      </c>
      <c r="F2971" s="447"/>
      <c r="G2971" s="447"/>
      <c r="H2971" s="447"/>
      <c r="I2971" s="448"/>
      <c r="J2971" s="444" t="s">
        <v>16</v>
      </c>
      <c r="K2971" s="444" t="s">
        <v>17</v>
      </c>
      <c r="L2971" s="446" t="s">
        <v>18</v>
      </c>
      <c r="M2971" s="447"/>
      <c r="N2971" s="448"/>
      <c r="O2971" s="435" t="s">
        <v>115</v>
      </c>
      <c r="P2971" s="436"/>
    </row>
    <row r="2972" spans="1:16" ht="32.25" thickBot="1" x14ac:dyDescent="0.25">
      <c r="A2972" s="442"/>
      <c r="B2972" s="82" t="s">
        <v>19</v>
      </c>
      <c r="C2972" s="83" t="s">
        <v>20</v>
      </c>
      <c r="D2972" s="445"/>
      <c r="E2972" s="84" t="s">
        <v>21</v>
      </c>
      <c r="F2972" s="84" t="s">
        <v>22</v>
      </c>
      <c r="G2972" s="85" t="s">
        <v>23</v>
      </c>
      <c r="H2972" s="119" t="s">
        <v>24</v>
      </c>
      <c r="I2972" s="86" t="s">
        <v>25</v>
      </c>
      <c r="J2972" s="445"/>
      <c r="K2972" s="445"/>
      <c r="L2972" s="194" t="s">
        <v>258</v>
      </c>
      <c r="M2972" s="85" t="s">
        <v>256</v>
      </c>
      <c r="N2972" s="83" t="s">
        <v>257</v>
      </c>
      <c r="O2972" s="437"/>
      <c r="P2972" s="438"/>
    </row>
    <row r="2973" spans="1:16" ht="15.75" x14ac:dyDescent="0.2">
      <c r="A2973" s="165">
        <v>45814</v>
      </c>
      <c r="B2973" s="166"/>
      <c r="C2973" s="166">
        <v>214442</v>
      </c>
      <c r="D2973" s="160"/>
      <c r="E2973" s="96"/>
      <c r="F2973" s="96"/>
      <c r="G2973" s="166"/>
      <c r="H2973" s="169"/>
      <c r="I2973" s="175"/>
      <c r="J2973" s="162"/>
      <c r="K2973" s="99"/>
      <c r="L2973" s="191"/>
      <c r="M2973" s="94"/>
      <c r="N2973" s="100"/>
      <c r="O2973" s="428"/>
      <c r="P2973" s="429"/>
    </row>
    <row r="2974" spans="1:16" ht="15.75" x14ac:dyDescent="0.2">
      <c r="A2974" s="165">
        <v>45819</v>
      </c>
      <c r="B2974" s="166">
        <v>214442</v>
      </c>
      <c r="C2974" s="166">
        <v>214657</v>
      </c>
      <c r="D2974" s="160">
        <f>+C2974-B2974</f>
        <v>215</v>
      </c>
      <c r="E2974" s="96" t="s">
        <v>594</v>
      </c>
      <c r="F2974" s="96" t="s">
        <v>595</v>
      </c>
      <c r="G2974" s="166">
        <v>28.036799999999999</v>
      </c>
      <c r="H2974" s="169">
        <v>23.9</v>
      </c>
      <c r="I2974" s="175">
        <f>G2974*H2974</f>
        <v>670.07952</v>
      </c>
      <c r="J2974" s="162">
        <f>D2974/G2974</f>
        <v>7.6684928379843633</v>
      </c>
      <c r="K2974" s="99">
        <v>45819</v>
      </c>
      <c r="L2974" s="191" t="s">
        <v>262</v>
      </c>
      <c r="M2974" s="94" t="s">
        <v>392</v>
      </c>
      <c r="N2974" s="100" t="s">
        <v>224</v>
      </c>
      <c r="O2974" s="428" t="s">
        <v>270</v>
      </c>
      <c r="P2974" s="429"/>
    </row>
    <row r="2975" spans="1:16" ht="15.75" x14ac:dyDescent="0.2">
      <c r="A2975" s="165">
        <v>45820</v>
      </c>
      <c r="B2975" s="166">
        <v>214657</v>
      </c>
      <c r="C2975" s="166">
        <v>215090</v>
      </c>
      <c r="D2975" s="160">
        <f>+C2975-B2975</f>
        <v>433</v>
      </c>
      <c r="E2975" s="96" t="s">
        <v>596</v>
      </c>
      <c r="F2975" s="96" t="s">
        <v>582</v>
      </c>
      <c r="G2975" s="166">
        <v>33.472799999999999</v>
      </c>
      <c r="H2975" s="169">
        <v>23.9</v>
      </c>
      <c r="I2975" s="175">
        <f>G2975*H2975</f>
        <v>799.99991999999997</v>
      </c>
      <c r="J2975" s="162">
        <f>D2975/G2975</f>
        <v>12.935876293587629</v>
      </c>
      <c r="K2975" s="99">
        <v>45820</v>
      </c>
      <c r="L2975" s="191" t="s">
        <v>262</v>
      </c>
      <c r="M2975" s="94" t="s">
        <v>392</v>
      </c>
      <c r="N2975" s="100" t="s">
        <v>224</v>
      </c>
      <c r="O2975" s="428" t="s">
        <v>275</v>
      </c>
      <c r="P2975" s="429"/>
    </row>
    <row r="2976" spans="1:16" ht="15.75" x14ac:dyDescent="0.2">
      <c r="A2976" s="165">
        <v>45821</v>
      </c>
      <c r="B2976" s="166">
        <v>215090</v>
      </c>
      <c r="C2976" s="166">
        <v>215501</v>
      </c>
      <c r="D2976" s="160">
        <f>+C2976-B2976</f>
        <v>411</v>
      </c>
      <c r="E2976" s="96" t="s">
        <v>597</v>
      </c>
      <c r="F2976" s="96" t="s">
        <v>585</v>
      </c>
      <c r="G2976" s="166">
        <v>25.104600000000001</v>
      </c>
      <c r="H2976" s="169">
        <v>23.9</v>
      </c>
      <c r="I2976" s="175">
        <f>G2976*H2976</f>
        <v>599.99994000000004</v>
      </c>
      <c r="J2976" s="162">
        <f>D2976/G2976</f>
        <v>16.371501637150164</v>
      </c>
      <c r="K2976" s="99">
        <v>45821</v>
      </c>
      <c r="L2976" s="191" t="s">
        <v>262</v>
      </c>
      <c r="M2976" s="94" t="s">
        <v>392</v>
      </c>
      <c r="N2976" s="100" t="s">
        <v>598</v>
      </c>
      <c r="O2976" s="428" t="s">
        <v>237</v>
      </c>
      <c r="P2976" s="429"/>
    </row>
    <row r="2977" spans="1:16" ht="15.75" x14ac:dyDescent="0.2">
      <c r="A2977" s="165"/>
      <c r="B2977" s="166"/>
      <c r="C2977" s="166"/>
      <c r="D2977" s="160">
        <f>+C2977-B2977</f>
        <v>0</v>
      </c>
      <c r="E2977" s="96"/>
      <c r="F2977" s="96"/>
      <c r="G2977" s="166"/>
      <c r="H2977" s="169"/>
      <c r="I2977" s="175">
        <f>G2977*H2977</f>
        <v>0</v>
      </c>
      <c r="J2977" s="162" t="e">
        <f>D2977/G2977</f>
        <v>#DIV/0!</v>
      </c>
      <c r="K2977" s="99"/>
      <c r="L2977" s="191"/>
      <c r="M2977" s="94"/>
      <c r="N2977" s="100"/>
      <c r="O2977" s="428"/>
      <c r="P2977" s="429"/>
    </row>
    <row r="2978" spans="1:16" ht="16.5" thickBot="1" x14ac:dyDescent="0.25">
      <c r="A2978" s="93"/>
      <c r="B2978" s="132"/>
      <c r="C2978" s="132"/>
      <c r="D2978" s="160">
        <f>+C2978-B2978</f>
        <v>0</v>
      </c>
      <c r="E2978" s="96"/>
      <c r="F2978" s="96"/>
      <c r="G2978" s="96"/>
      <c r="H2978" s="97"/>
      <c r="I2978" s="91"/>
      <c r="J2978" s="98"/>
      <c r="K2978" s="92"/>
      <c r="L2978" s="192"/>
      <c r="M2978" s="184"/>
      <c r="N2978" s="101"/>
      <c r="O2978" s="468"/>
      <c r="P2978" s="469"/>
    </row>
    <row r="2979" spans="1:16" ht="16.5" thickBot="1" x14ac:dyDescent="0.25">
      <c r="A2979" s="392" t="s">
        <v>28</v>
      </c>
      <c r="B2979" s="104"/>
      <c r="C2979" s="105"/>
      <c r="D2979" s="106">
        <f>SUM(D2973:D2978)</f>
        <v>1059</v>
      </c>
      <c r="E2979" s="107"/>
      <c r="F2979" s="107"/>
      <c r="G2979" s="118">
        <f>SUM(G2973:G2978)</f>
        <v>86.614199999999997</v>
      </c>
      <c r="H2979" s="105"/>
      <c r="I2979" s="118">
        <f>SUM(I2973:I2978)</f>
        <v>2070.0793800000001</v>
      </c>
      <c r="J2979" s="109">
        <f>D2979/G2979</f>
        <v>12.226632584495384</v>
      </c>
      <c r="K2979" s="110"/>
      <c r="L2979" s="193"/>
      <c r="M2979" s="111"/>
      <c r="N2979" s="112"/>
      <c r="O2979" s="430"/>
      <c r="P2979" s="431"/>
    </row>
    <row r="2980" spans="1:16" ht="15.75" x14ac:dyDescent="0.2">
      <c r="A2980" s="76"/>
      <c r="B2980" s="113"/>
      <c r="C2980" s="113"/>
      <c r="D2980" s="113"/>
      <c r="E2980" s="113"/>
      <c r="F2980" s="113"/>
      <c r="G2980" s="113"/>
      <c r="H2980" s="113"/>
      <c r="I2980" s="76"/>
      <c r="J2980" s="76"/>
      <c r="K2980" s="76"/>
      <c r="L2980" s="76"/>
      <c r="M2980" s="76"/>
      <c r="N2980" s="76"/>
      <c r="O2980" s="113"/>
      <c r="P2980" s="114"/>
    </row>
    <row r="2981" spans="1:16" ht="15.75" x14ac:dyDescent="0.2">
      <c r="A2981" s="76"/>
      <c r="B2981" s="113"/>
      <c r="C2981" s="113"/>
      <c r="D2981" s="113"/>
      <c r="E2981" s="113"/>
      <c r="F2981" s="113"/>
      <c r="G2981" s="113"/>
      <c r="H2981" s="113"/>
      <c r="I2981" s="76"/>
      <c r="J2981" s="76"/>
      <c r="K2981" s="76"/>
      <c r="L2981" s="76"/>
      <c r="M2981" s="76"/>
      <c r="N2981" s="76"/>
      <c r="O2981" s="113"/>
      <c r="P2981" s="114"/>
    </row>
    <row r="2982" spans="1:16" ht="15.75" x14ac:dyDescent="0.2">
      <c r="A2982" s="76"/>
      <c r="B2982" s="113"/>
      <c r="C2982" s="113"/>
      <c r="D2982" s="113"/>
      <c r="E2982" s="113"/>
      <c r="F2982" s="113"/>
      <c r="G2982" s="113"/>
      <c r="H2982" s="113"/>
      <c r="I2982" s="76"/>
      <c r="J2982" s="76"/>
      <c r="K2982" s="76"/>
      <c r="L2982" s="76"/>
      <c r="M2982" s="1"/>
      <c r="N2982" s="1"/>
      <c r="O2982" s="3"/>
      <c r="P2982" s="114"/>
    </row>
    <row r="2983" spans="1:16" ht="15.75" x14ac:dyDescent="0.2">
      <c r="A2983" s="115"/>
      <c r="B2983" s="432" t="s">
        <v>29</v>
      </c>
      <c r="C2983" s="432"/>
      <c r="D2983" s="432"/>
      <c r="E2983" s="116"/>
      <c r="F2983" s="116"/>
      <c r="G2983" s="116"/>
      <c r="H2983" s="115"/>
      <c r="I2983" s="116" t="s">
        <v>30</v>
      </c>
      <c r="J2983" s="115"/>
      <c r="K2983" s="116"/>
      <c r="L2983" s="116"/>
      <c r="M2983" s="116"/>
      <c r="N2983" s="116" t="s">
        <v>31</v>
      </c>
      <c r="O2983" s="116"/>
      <c r="P2983" s="117"/>
    </row>
    <row r="2984" spans="1:16" ht="15.75" x14ac:dyDescent="0.2">
      <c r="A2984" s="116"/>
      <c r="B2984" s="427" t="s">
        <v>225</v>
      </c>
      <c r="C2984" s="427"/>
      <c r="D2984" s="427"/>
      <c r="E2984" s="76"/>
      <c r="F2984" s="76"/>
      <c r="G2984" s="76"/>
      <c r="H2984" s="115"/>
      <c r="I2984" s="76" t="s">
        <v>278</v>
      </c>
      <c r="J2984" s="115"/>
      <c r="K2984" s="76"/>
      <c r="L2984" s="76"/>
      <c r="M2984" s="76"/>
      <c r="N2984" s="76" t="s">
        <v>220</v>
      </c>
      <c r="O2984" s="76"/>
      <c r="P2984" s="117"/>
    </row>
    <row r="2985" spans="1:16" ht="15.75" x14ac:dyDescent="0.2">
      <c r="A2985" s="427" t="s">
        <v>223</v>
      </c>
      <c r="B2985" s="427"/>
      <c r="C2985" s="427"/>
      <c r="D2985" s="427"/>
      <c r="E2985" s="427"/>
      <c r="F2985" s="76"/>
      <c r="G2985" s="76"/>
      <c r="H2985" s="115"/>
      <c r="I2985" s="76" t="s">
        <v>240</v>
      </c>
      <c r="J2985" s="115"/>
      <c r="K2985" s="76"/>
      <c r="L2985" s="76"/>
      <c r="M2985" s="76"/>
      <c r="N2985" s="76" t="s">
        <v>124</v>
      </c>
      <c r="O2985" s="76"/>
      <c r="P2985" s="117"/>
    </row>
    <row r="2986" spans="1:16" x14ac:dyDescent="0.2">
      <c r="A2986"/>
      <c r="B2986"/>
      <c r="C2986"/>
      <c r="D2986"/>
      <c r="E2986"/>
      <c r="F2986"/>
      <c r="G2986"/>
      <c r="H2986"/>
      <c r="I2986"/>
      <c r="J2986"/>
      <c r="K2986"/>
      <c r="L2986"/>
      <c r="M2986"/>
      <c r="N2986"/>
      <c r="O2986"/>
      <c r="P2986"/>
    </row>
    <row r="2987" spans="1:16" x14ac:dyDescent="0.2">
      <c r="A2987" s="467" t="s">
        <v>259</v>
      </c>
      <c r="B2987" s="467"/>
      <c r="C2987" s="467"/>
      <c r="D2987" s="467"/>
      <c r="E2987" s="467"/>
      <c r="F2987"/>
      <c r="G2987"/>
      <c r="H2987"/>
      <c r="I2987"/>
      <c r="J2987"/>
      <c r="K2987"/>
      <c r="L2987"/>
      <c r="M2987"/>
      <c r="N2987"/>
      <c r="O2987"/>
      <c r="P2987"/>
    </row>
    <row r="2988" spans="1:16" x14ac:dyDescent="0.2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</row>
    <row r="2989" spans="1:16" x14ac:dyDescent="0.2">
      <c r="A2989"/>
      <c r="B2989"/>
      <c r="C2989"/>
      <c r="D2989"/>
      <c r="E2989"/>
      <c r="F2989"/>
      <c r="G2989"/>
      <c r="H2989"/>
      <c r="I2989"/>
      <c r="J2989"/>
      <c r="K2989"/>
      <c r="L2989"/>
      <c r="M2989"/>
      <c r="N2989"/>
      <c r="O2989"/>
      <c r="P2989"/>
    </row>
    <row r="2990" spans="1:16" x14ac:dyDescent="0.2">
      <c r="A2990"/>
      <c r="B2990"/>
      <c r="C2990"/>
      <c r="D2990"/>
      <c r="E2990"/>
      <c r="F2990"/>
      <c r="G2990"/>
      <c r="H2990"/>
      <c r="I2990"/>
      <c r="J2990"/>
      <c r="K2990"/>
      <c r="L2990"/>
      <c r="M2990"/>
      <c r="N2990"/>
      <c r="O2990"/>
      <c r="P2990"/>
    </row>
    <row r="2991" spans="1:16" x14ac:dyDescent="0.2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</row>
    <row r="2992" spans="1:16" x14ac:dyDescent="0.2">
      <c r="A2992"/>
      <c r="B2992"/>
      <c r="C2992"/>
      <c r="D2992"/>
      <c r="E2992"/>
      <c r="F2992"/>
      <c r="G2992"/>
      <c r="H2992"/>
      <c r="I2992"/>
      <c r="J2992"/>
      <c r="K2992"/>
      <c r="L2992"/>
      <c r="M2992"/>
      <c r="N2992"/>
      <c r="O2992"/>
      <c r="P2992"/>
    </row>
    <row r="2993" spans="1:16" ht="15.75" x14ac:dyDescent="0.2">
      <c r="A2993" s="427" t="s">
        <v>180</v>
      </c>
      <c r="B2993" s="427"/>
      <c r="C2993" s="427"/>
      <c r="D2993" s="427"/>
      <c r="E2993" s="427"/>
      <c r="F2993" s="427"/>
      <c r="G2993" s="427"/>
      <c r="H2993" s="427"/>
      <c r="I2993" s="427"/>
      <c r="J2993" s="427"/>
      <c r="K2993" s="427"/>
      <c r="L2993" s="427"/>
      <c r="M2993" s="427"/>
      <c r="N2993" s="427"/>
      <c r="O2993" s="427"/>
      <c r="P2993" s="427"/>
    </row>
    <row r="2994" spans="1:16" ht="15.75" x14ac:dyDescent="0.2">
      <c r="A2994" s="427" t="s">
        <v>1</v>
      </c>
      <c r="B2994" s="427"/>
      <c r="C2994" s="427"/>
      <c r="D2994" s="427"/>
      <c r="E2994" s="427"/>
      <c r="F2994" s="427"/>
      <c r="G2994" s="427"/>
      <c r="H2994" s="427"/>
      <c r="I2994" s="427"/>
      <c r="J2994" s="427"/>
      <c r="K2994" s="427"/>
      <c r="L2994" s="427"/>
      <c r="M2994" s="427"/>
      <c r="N2994" s="427"/>
      <c r="O2994" s="427"/>
      <c r="P2994" s="427"/>
    </row>
    <row r="2995" spans="1:16" ht="15.75" x14ac:dyDescent="0.2">
      <c r="A2995" s="427"/>
      <c r="B2995" s="427"/>
      <c r="C2995" s="427"/>
      <c r="D2995" s="427"/>
      <c r="E2995" s="427"/>
      <c r="F2995" s="427"/>
      <c r="G2995" s="427"/>
      <c r="H2995" s="427"/>
      <c r="I2995" s="427"/>
      <c r="J2995" s="427"/>
      <c r="K2995" s="427"/>
      <c r="L2995" s="427"/>
      <c r="M2995" s="427"/>
      <c r="N2995" s="427"/>
      <c r="O2995" s="427"/>
      <c r="P2995" s="427"/>
    </row>
    <row r="2996" spans="1:16" ht="15.75" x14ac:dyDescent="0.2">
      <c r="A2996" s="455" t="s">
        <v>321</v>
      </c>
      <c r="B2996" s="455"/>
      <c r="C2996" s="455"/>
      <c r="D2996" s="455"/>
      <c r="E2996" s="455"/>
      <c r="F2996" s="455"/>
      <c r="G2996" s="455"/>
      <c r="H2996" s="455"/>
      <c r="I2996" s="455"/>
      <c r="J2996" s="455"/>
      <c r="K2996" s="455"/>
      <c r="L2996" s="455"/>
      <c r="M2996" s="455"/>
      <c r="N2996" s="455"/>
      <c r="O2996" s="455"/>
      <c r="P2996" s="455"/>
    </row>
    <row r="2997" spans="1:16" ht="15.75" x14ac:dyDescent="0.2">
      <c r="A2997" s="77"/>
      <c r="B2997" s="77"/>
      <c r="C2997" s="77"/>
      <c r="D2997" s="77"/>
      <c r="E2997" s="77"/>
      <c r="F2997" s="77"/>
      <c r="G2997" s="77"/>
      <c r="H2997" s="77"/>
      <c r="I2997" s="77"/>
      <c r="J2997" s="77"/>
      <c r="K2997" s="77"/>
      <c r="L2997" s="77"/>
      <c r="M2997" s="77"/>
      <c r="N2997" s="77"/>
      <c r="O2997" s="77"/>
      <c r="P2997" s="77"/>
    </row>
    <row r="2998" spans="1:16" ht="16.5" thickBot="1" x14ac:dyDescent="0.25">
      <c r="A2998" s="77"/>
      <c r="B2998" s="77"/>
      <c r="C2998" s="77"/>
      <c r="D2998" s="77"/>
      <c r="E2998" s="77"/>
      <c r="F2998" s="77"/>
      <c r="G2998" s="77"/>
      <c r="H2998" s="77"/>
      <c r="I2998" s="77"/>
      <c r="J2998" s="77"/>
      <c r="K2998" s="77"/>
      <c r="L2998" s="77"/>
      <c r="M2998" s="77"/>
      <c r="N2998" s="77"/>
      <c r="O2998" s="77"/>
      <c r="P2998" s="77"/>
    </row>
    <row r="2999" spans="1:16" ht="16.5" thickBot="1" x14ac:dyDescent="0.25">
      <c r="A2999" s="78" t="s">
        <v>2</v>
      </c>
      <c r="B2999" s="449" t="s">
        <v>126</v>
      </c>
      <c r="C2999" s="450"/>
      <c r="D2999" s="79" t="s">
        <v>3</v>
      </c>
      <c r="E2999" s="449">
        <v>2019</v>
      </c>
      <c r="F2999" s="451"/>
      <c r="G2999" s="451"/>
      <c r="H2999" s="450"/>
      <c r="I2999" s="79" t="s">
        <v>4</v>
      </c>
      <c r="J2999" s="80" t="s">
        <v>230</v>
      </c>
      <c r="K2999" s="80"/>
      <c r="L2999" s="80"/>
      <c r="M2999" s="80" t="s">
        <v>5</v>
      </c>
      <c r="N2999" s="449" t="s">
        <v>187</v>
      </c>
      <c r="O2999" s="451"/>
      <c r="P2999" s="452"/>
    </row>
    <row r="3000" spans="1:16" ht="16.5" thickBot="1" x14ac:dyDescent="0.25">
      <c r="A3000" s="77"/>
      <c r="B3000" s="77"/>
      <c r="C3000" s="77"/>
      <c r="D3000" s="77"/>
      <c r="E3000" s="77"/>
      <c r="F3000" s="77"/>
      <c r="G3000" s="77"/>
      <c r="H3000" s="77"/>
      <c r="I3000" s="77"/>
      <c r="J3000" s="77"/>
      <c r="K3000" s="77"/>
      <c r="L3000" s="77"/>
      <c r="M3000" s="77"/>
      <c r="N3000" s="77"/>
      <c r="O3000" s="77"/>
      <c r="P3000" s="77"/>
    </row>
    <row r="3001" spans="1:16" ht="16.5" thickBot="1" x14ac:dyDescent="0.25">
      <c r="A3001" s="78" t="s">
        <v>6</v>
      </c>
      <c r="B3001" s="449" t="s">
        <v>188</v>
      </c>
      <c r="C3001" s="450"/>
      <c r="D3001" s="79" t="s">
        <v>7</v>
      </c>
      <c r="E3001" s="449" t="s">
        <v>189</v>
      </c>
      <c r="F3001" s="451"/>
      <c r="G3001" s="451"/>
      <c r="H3001" s="450"/>
      <c r="I3001" s="79" t="s">
        <v>8</v>
      </c>
      <c r="J3001" s="80">
        <v>17</v>
      </c>
      <c r="K3001" s="80"/>
      <c r="L3001" s="80"/>
      <c r="M3001" s="80" t="s">
        <v>9</v>
      </c>
      <c r="N3001" s="80"/>
      <c r="O3001" s="196"/>
      <c r="P3001" s="197">
        <v>50</v>
      </c>
    </row>
    <row r="3002" spans="1:16" ht="16.5" thickBot="1" x14ac:dyDescent="0.25">
      <c r="A3002" s="77"/>
      <c r="B3002" s="77"/>
      <c r="C3002" s="77"/>
      <c r="D3002" s="77"/>
      <c r="E3002" s="77"/>
      <c r="F3002" s="77"/>
      <c r="G3002" s="77"/>
      <c r="H3002" s="77"/>
      <c r="I3002" s="77"/>
      <c r="J3002" s="77"/>
      <c r="K3002" s="77"/>
      <c r="L3002" s="77"/>
      <c r="M3002" s="77"/>
      <c r="N3002" s="77"/>
      <c r="O3002" s="77"/>
      <c r="P3002" s="77"/>
    </row>
    <row r="3003" spans="1:16" ht="16.5" thickBot="1" x14ac:dyDescent="0.25">
      <c r="A3003" s="453" t="s">
        <v>10</v>
      </c>
      <c r="B3003" s="454"/>
      <c r="C3003" s="449" t="s">
        <v>181</v>
      </c>
      <c r="D3003" s="451"/>
      <c r="E3003" s="451"/>
      <c r="F3003" s="451"/>
      <c r="G3003" s="451"/>
      <c r="H3003" s="451"/>
      <c r="I3003" s="451"/>
      <c r="J3003" s="451"/>
      <c r="K3003" s="451"/>
      <c r="L3003" s="451"/>
      <c r="M3003" s="451"/>
      <c r="N3003" s="451"/>
      <c r="O3003" s="451"/>
      <c r="P3003" s="452"/>
    </row>
    <row r="3004" spans="1:16" ht="16.5" thickBot="1" x14ac:dyDescent="0.25">
      <c r="A3004" s="77"/>
      <c r="B3004" s="77"/>
      <c r="C3004" s="77"/>
      <c r="D3004" s="77"/>
      <c r="E3004" s="77"/>
      <c r="F3004" s="77"/>
      <c r="G3004" s="77"/>
      <c r="H3004" s="77"/>
      <c r="I3004" s="77"/>
      <c r="J3004" s="77"/>
      <c r="K3004" s="77"/>
      <c r="L3004" s="77"/>
      <c r="M3004" s="77"/>
      <c r="N3004" s="77"/>
      <c r="O3004" s="77"/>
      <c r="P3004" s="77"/>
    </row>
    <row r="3005" spans="1:16" ht="16.5" thickBot="1" x14ac:dyDescent="0.25">
      <c r="A3005" s="453" t="s">
        <v>11</v>
      </c>
      <c r="B3005" s="454"/>
      <c r="C3005" s="449" t="s">
        <v>234</v>
      </c>
      <c r="D3005" s="451"/>
      <c r="E3005" s="451"/>
      <c r="F3005" s="451"/>
      <c r="G3005" s="451"/>
      <c r="H3005" s="451"/>
      <c r="I3005" s="451"/>
      <c r="J3005" s="451"/>
      <c r="K3005" s="451"/>
      <c r="L3005" s="451"/>
      <c r="M3005" s="451"/>
      <c r="N3005" s="451"/>
      <c r="O3005" s="451"/>
      <c r="P3005" s="452"/>
    </row>
    <row r="3006" spans="1:16" ht="16.5" thickBot="1" x14ac:dyDescent="0.25">
      <c r="A3006" s="81"/>
      <c r="B3006" s="81"/>
      <c r="C3006" s="81"/>
      <c r="D3006" s="81"/>
      <c r="E3006" s="81"/>
      <c r="F3006" s="81"/>
      <c r="G3006" s="81"/>
      <c r="H3006" s="81"/>
      <c r="I3006" s="81"/>
      <c r="J3006" s="81"/>
      <c r="K3006" s="81"/>
      <c r="L3006" s="81"/>
      <c r="M3006" s="81"/>
      <c r="N3006" s="81"/>
      <c r="O3006" s="81"/>
      <c r="P3006" s="81"/>
    </row>
    <row r="3007" spans="1:16" ht="16.5" thickBot="1" x14ac:dyDescent="0.25">
      <c r="A3007" s="441" t="s">
        <v>12</v>
      </c>
      <c r="B3007" s="443" t="s">
        <v>13</v>
      </c>
      <c r="C3007" s="434"/>
      <c r="D3007" s="444" t="s">
        <v>255</v>
      </c>
      <c r="E3007" s="446" t="s">
        <v>15</v>
      </c>
      <c r="F3007" s="447"/>
      <c r="G3007" s="447"/>
      <c r="H3007" s="447"/>
      <c r="I3007" s="448"/>
      <c r="J3007" s="444" t="s">
        <v>16</v>
      </c>
      <c r="K3007" s="444" t="s">
        <v>17</v>
      </c>
      <c r="L3007" s="446" t="s">
        <v>18</v>
      </c>
      <c r="M3007" s="447"/>
      <c r="N3007" s="448"/>
      <c r="O3007" s="435" t="s">
        <v>115</v>
      </c>
      <c r="P3007" s="436"/>
    </row>
    <row r="3008" spans="1:16" ht="32.25" thickBot="1" x14ac:dyDescent="0.25">
      <c r="A3008" s="442"/>
      <c r="B3008" s="82" t="s">
        <v>19</v>
      </c>
      <c r="C3008" s="83" t="s">
        <v>20</v>
      </c>
      <c r="D3008" s="445"/>
      <c r="E3008" s="84" t="s">
        <v>21</v>
      </c>
      <c r="F3008" s="84" t="s">
        <v>22</v>
      </c>
      <c r="G3008" s="85" t="s">
        <v>23</v>
      </c>
      <c r="H3008" s="119" t="s">
        <v>24</v>
      </c>
      <c r="I3008" s="86" t="s">
        <v>25</v>
      </c>
      <c r="J3008" s="445"/>
      <c r="K3008" s="445"/>
      <c r="L3008" s="194" t="s">
        <v>258</v>
      </c>
      <c r="M3008" s="85" t="s">
        <v>256</v>
      </c>
      <c r="N3008" s="83" t="s">
        <v>257</v>
      </c>
      <c r="O3008" s="437"/>
      <c r="P3008" s="438"/>
    </row>
    <row r="3009" spans="1:16" ht="15.75" x14ac:dyDescent="0.2">
      <c r="A3009" s="165">
        <v>45821</v>
      </c>
      <c r="B3009" s="166"/>
      <c r="C3009" s="166">
        <v>215501</v>
      </c>
      <c r="D3009" s="160"/>
      <c r="E3009" s="96"/>
      <c r="F3009" s="96"/>
      <c r="G3009" s="166"/>
      <c r="H3009" s="169"/>
      <c r="I3009" s="175"/>
      <c r="J3009" s="162"/>
      <c r="K3009" s="99"/>
      <c r="L3009" s="191"/>
      <c r="M3009" s="94"/>
      <c r="N3009" s="100"/>
      <c r="O3009" s="428"/>
      <c r="P3009" s="429"/>
    </row>
    <row r="3010" spans="1:16" ht="15.75" x14ac:dyDescent="0.2">
      <c r="A3010" s="165">
        <v>45832</v>
      </c>
      <c r="B3010" s="166">
        <v>215501</v>
      </c>
      <c r="C3010" s="166">
        <v>215972</v>
      </c>
      <c r="D3010" s="160">
        <f>+C3010-B3010</f>
        <v>471</v>
      </c>
      <c r="E3010" s="96" t="s">
        <v>635</v>
      </c>
      <c r="F3010" s="96" t="s">
        <v>636</v>
      </c>
      <c r="G3010" s="166">
        <v>37.350200000000001</v>
      </c>
      <c r="H3010" s="169">
        <v>24.1</v>
      </c>
      <c r="I3010" s="175">
        <f>G3010*H3010</f>
        <v>900.1398200000001</v>
      </c>
      <c r="J3010" s="162">
        <f>D3010/G3010</f>
        <v>12.61037424163726</v>
      </c>
      <c r="K3010" s="99">
        <v>45832</v>
      </c>
      <c r="L3010" s="191" t="s">
        <v>262</v>
      </c>
      <c r="M3010" s="94" t="s">
        <v>392</v>
      </c>
      <c r="N3010" s="100" t="s">
        <v>395</v>
      </c>
      <c r="O3010" s="428" t="s">
        <v>237</v>
      </c>
      <c r="P3010" s="429"/>
    </row>
    <row r="3011" spans="1:16" ht="15.75" x14ac:dyDescent="0.2">
      <c r="A3011" s="165">
        <v>45835</v>
      </c>
      <c r="B3011" s="166">
        <v>215972</v>
      </c>
      <c r="C3011" s="166">
        <v>216403</v>
      </c>
      <c r="D3011" s="160">
        <f>+C3011-B3011</f>
        <v>431</v>
      </c>
      <c r="E3011" s="96" t="s">
        <v>637</v>
      </c>
      <c r="F3011" s="96" t="s">
        <v>629</v>
      </c>
      <c r="G3011" s="166">
        <v>33.250999999999998</v>
      </c>
      <c r="H3011" s="169">
        <v>24.1</v>
      </c>
      <c r="I3011" s="175">
        <f>G3011*H3011</f>
        <v>801.34910000000002</v>
      </c>
      <c r="J3011" s="162">
        <f>D3011/G3011</f>
        <v>12.962016179964513</v>
      </c>
      <c r="K3011" s="99">
        <v>45835</v>
      </c>
      <c r="L3011" s="191" t="s">
        <v>262</v>
      </c>
      <c r="M3011" s="94" t="s">
        <v>392</v>
      </c>
      <c r="N3011" s="100" t="s">
        <v>224</v>
      </c>
      <c r="O3011" s="428" t="s">
        <v>275</v>
      </c>
      <c r="P3011" s="429"/>
    </row>
    <row r="3012" spans="1:16" ht="15.75" x14ac:dyDescent="0.2">
      <c r="A3012" s="165"/>
      <c r="B3012" s="166"/>
      <c r="C3012" s="166"/>
      <c r="D3012" s="160">
        <f>+C3012-B3012</f>
        <v>0</v>
      </c>
      <c r="E3012" s="96"/>
      <c r="F3012" s="96"/>
      <c r="G3012" s="166"/>
      <c r="H3012" s="169"/>
      <c r="I3012" s="175">
        <f>G3012*H3012</f>
        <v>0</v>
      </c>
      <c r="J3012" s="162" t="e">
        <f>D3012/G3012</f>
        <v>#DIV/0!</v>
      </c>
      <c r="K3012" s="99"/>
      <c r="L3012" s="191"/>
      <c r="M3012" s="94"/>
      <c r="N3012" s="100"/>
      <c r="O3012" s="428"/>
      <c r="P3012" s="429"/>
    </row>
    <row r="3013" spans="1:16" ht="15.75" x14ac:dyDescent="0.2">
      <c r="A3013" s="165"/>
      <c r="B3013" s="166"/>
      <c r="C3013" s="166"/>
      <c r="D3013" s="160">
        <f>+C3013-B3013</f>
        <v>0</v>
      </c>
      <c r="E3013" s="96"/>
      <c r="F3013" s="96"/>
      <c r="G3013" s="166"/>
      <c r="H3013" s="169"/>
      <c r="I3013" s="175">
        <f>G3013*H3013</f>
        <v>0</v>
      </c>
      <c r="J3013" s="162" t="e">
        <f>D3013/G3013</f>
        <v>#DIV/0!</v>
      </c>
      <c r="K3013" s="99"/>
      <c r="L3013" s="191"/>
      <c r="M3013" s="94"/>
      <c r="N3013" s="100"/>
      <c r="O3013" s="428"/>
      <c r="P3013" s="429"/>
    </row>
    <row r="3014" spans="1:16" ht="16.5" thickBot="1" x14ac:dyDescent="0.25">
      <c r="A3014" s="93"/>
      <c r="B3014" s="132"/>
      <c r="C3014" s="132"/>
      <c r="D3014" s="160">
        <f>+C3014-B3014</f>
        <v>0</v>
      </c>
      <c r="E3014" s="96"/>
      <c r="F3014" s="96"/>
      <c r="G3014" s="96"/>
      <c r="H3014" s="97"/>
      <c r="I3014" s="91"/>
      <c r="J3014" s="98"/>
      <c r="K3014" s="92"/>
      <c r="L3014" s="192"/>
      <c r="M3014" s="184"/>
      <c r="N3014" s="101"/>
      <c r="O3014" s="468"/>
      <c r="P3014" s="469"/>
    </row>
    <row r="3015" spans="1:16" ht="16.5" thickBot="1" x14ac:dyDescent="0.25">
      <c r="A3015" s="395" t="s">
        <v>28</v>
      </c>
      <c r="B3015" s="104"/>
      <c r="C3015" s="105"/>
      <c r="D3015" s="106">
        <f>SUM(D3009:D3014)</f>
        <v>902</v>
      </c>
      <c r="E3015" s="107"/>
      <c r="F3015" s="107"/>
      <c r="G3015" s="118">
        <f>SUM(G3009:G3014)</f>
        <v>70.601200000000006</v>
      </c>
      <c r="H3015" s="105"/>
      <c r="I3015" s="118">
        <f>SUM(I3009:I3014)</f>
        <v>1701.4889200000002</v>
      </c>
      <c r="J3015" s="109">
        <f>D3015/G3015</f>
        <v>12.775986810422484</v>
      </c>
      <c r="K3015" s="110"/>
      <c r="L3015" s="193"/>
      <c r="M3015" s="111"/>
      <c r="N3015" s="112"/>
      <c r="O3015" s="430"/>
      <c r="P3015" s="431"/>
    </row>
    <row r="3016" spans="1:16" ht="15.75" x14ac:dyDescent="0.2">
      <c r="A3016" s="76"/>
      <c r="B3016" s="113"/>
      <c r="C3016" s="113"/>
      <c r="D3016" s="113"/>
      <c r="E3016" s="113"/>
      <c r="F3016" s="113"/>
      <c r="G3016" s="113"/>
      <c r="H3016" s="113"/>
      <c r="I3016" s="76"/>
      <c r="J3016" s="76"/>
      <c r="K3016" s="76"/>
      <c r="L3016" s="76"/>
      <c r="M3016" s="76"/>
      <c r="N3016" s="76"/>
      <c r="O3016" s="113"/>
      <c r="P3016" s="114"/>
    </row>
    <row r="3017" spans="1:16" ht="15.75" x14ac:dyDescent="0.2">
      <c r="A3017" s="76"/>
      <c r="B3017" s="113"/>
      <c r="C3017" s="113"/>
      <c r="D3017" s="113"/>
      <c r="E3017" s="113"/>
      <c r="F3017" s="113"/>
      <c r="G3017" s="113"/>
      <c r="H3017" s="113"/>
      <c r="I3017" s="76"/>
      <c r="J3017" s="76"/>
      <c r="K3017" s="76"/>
      <c r="L3017" s="76"/>
      <c r="M3017" s="76"/>
      <c r="N3017" s="76"/>
      <c r="O3017" s="113"/>
      <c r="P3017" s="114"/>
    </row>
    <row r="3018" spans="1:16" ht="15.75" x14ac:dyDescent="0.2">
      <c r="A3018" s="76"/>
      <c r="B3018" s="113"/>
      <c r="C3018" s="113"/>
      <c r="D3018" s="113"/>
      <c r="E3018" s="113"/>
      <c r="F3018" s="113"/>
      <c r="G3018" s="113"/>
      <c r="H3018" s="113"/>
      <c r="I3018" s="76"/>
      <c r="J3018" s="76"/>
      <c r="K3018" s="76"/>
      <c r="L3018" s="76"/>
      <c r="M3018" s="1"/>
      <c r="N3018" s="1"/>
      <c r="O3018" s="3"/>
      <c r="P3018" s="114"/>
    </row>
    <row r="3019" spans="1:16" ht="15.75" x14ac:dyDescent="0.2">
      <c r="A3019" s="115"/>
      <c r="B3019" s="432" t="s">
        <v>29</v>
      </c>
      <c r="C3019" s="432"/>
      <c r="D3019" s="432"/>
      <c r="E3019" s="116"/>
      <c r="F3019" s="116"/>
      <c r="G3019" s="116"/>
      <c r="H3019" s="115"/>
      <c r="I3019" s="116" t="s">
        <v>30</v>
      </c>
      <c r="J3019" s="115"/>
      <c r="K3019" s="116"/>
      <c r="L3019" s="116"/>
      <c r="M3019" s="116"/>
      <c r="N3019" s="116" t="s">
        <v>31</v>
      </c>
      <c r="O3019" s="116"/>
      <c r="P3019" s="117"/>
    </row>
    <row r="3020" spans="1:16" ht="15.75" x14ac:dyDescent="0.2">
      <c r="A3020" s="116"/>
      <c r="B3020" s="427" t="s">
        <v>225</v>
      </c>
      <c r="C3020" s="427"/>
      <c r="D3020" s="427"/>
      <c r="E3020" s="76"/>
      <c r="F3020" s="76"/>
      <c r="G3020" s="76"/>
      <c r="H3020" s="115"/>
      <c r="I3020" s="76" t="s">
        <v>278</v>
      </c>
      <c r="J3020" s="115"/>
      <c r="K3020" s="76"/>
      <c r="L3020" s="76"/>
      <c r="M3020" s="76"/>
      <c r="N3020" s="76" t="s">
        <v>220</v>
      </c>
      <c r="O3020" s="76"/>
      <c r="P3020" s="117"/>
    </row>
    <row r="3021" spans="1:16" ht="15.75" x14ac:dyDescent="0.2">
      <c r="A3021" s="427" t="s">
        <v>223</v>
      </c>
      <c r="B3021" s="427"/>
      <c r="C3021" s="427"/>
      <c r="D3021" s="427"/>
      <c r="E3021" s="427"/>
      <c r="F3021" s="76"/>
      <c r="G3021" s="76"/>
      <c r="H3021" s="115"/>
      <c r="I3021" s="76" t="s">
        <v>240</v>
      </c>
      <c r="J3021" s="115"/>
      <c r="K3021" s="76"/>
      <c r="L3021" s="76"/>
      <c r="M3021" s="76"/>
      <c r="N3021" s="76" t="s">
        <v>124</v>
      </c>
      <c r="O3021" s="76"/>
      <c r="P3021" s="117"/>
    </row>
    <row r="3022" spans="1:16" x14ac:dyDescent="0.2">
      <c r="A3022"/>
      <c r="B3022"/>
      <c r="C3022"/>
      <c r="D3022"/>
      <c r="E3022"/>
      <c r="F3022"/>
      <c r="G3022"/>
      <c r="H3022"/>
      <c r="I3022"/>
      <c r="J3022"/>
      <c r="K3022"/>
      <c r="L3022"/>
      <c r="M3022"/>
      <c r="N3022"/>
      <c r="O3022"/>
      <c r="P3022"/>
    </row>
    <row r="3023" spans="1:16" x14ac:dyDescent="0.2">
      <c r="A3023" s="467" t="s">
        <v>259</v>
      </c>
      <c r="B3023" s="467"/>
      <c r="C3023" s="467"/>
      <c r="D3023" s="467"/>
      <c r="E3023" s="467"/>
      <c r="F3023"/>
      <c r="G3023"/>
      <c r="H3023"/>
      <c r="I3023"/>
      <c r="J3023"/>
      <c r="K3023"/>
      <c r="L3023"/>
      <c r="M3023"/>
      <c r="N3023"/>
      <c r="O3023"/>
      <c r="P3023"/>
    </row>
    <row r="3024" spans="1:16" x14ac:dyDescent="0.2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</row>
    <row r="3025" spans="1:16" x14ac:dyDescent="0.2">
      <c r="P3025"/>
    </row>
    <row r="3026" spans="1:16" x14ac:dyDescent="0.2">
      <c r="P3026"/>
    </row>
    <row r="3027" spans="1:16" ht="15.75" x14ac:dyDescent="0.2">
      <c r="A3027" s="427" t="s">
        <v>125</v>
      </c>
      <c r="B3027" s="427"/>
      <c r="C3027" s="427"/>
      <c r="D3027" s="427"/>
      <c r="E3027" s="427"/>
      <c r="F3027" s="427"/>
      <c r="G3027" s="427"/>
      <c r="H3027" s="427"/>
      <c r="I3027" s="427"/>
      <c r="J3027" s="427"/>
      <c r="K3027" s="427"/>
      <c r="L3027" s="427"/>
      <c r="M3027" s="427"/>
      <c r="N3027" s="427"/>
      <c r="O3027" s="427"/>
      <c r="P3027"/>
    </row>
    <row r="3028" spans="1:16" ht="15.75" x14ac:dyDescent="0.2">
      <c r="A3028" s="427" t="s">
        <v>1</v>
      </c>
      <c r="B3028" s="427"/>
      <c r="C3028" s="427"/>
      <c r="D3028" s="427"/>
      <c r="E3028" s="427"/>
      <c r="F3028" s="427"/>
      <c r="G3028" s="427"/>
      <c r="H3028" s="427"/>
      <c r="I3028" s="427"/>
      <c r="J3028" s="427"/>
      <c r="K3028" s="427"/>
      <c r="L3028" s="427"/>
      <c r="M3028" s="427"/>
      <c r="N3028" s="427"/>
      <c r="O3028" s="427"/>
      <c r="P3028"/>
    </row>
    <row r="3029" spans="1:16" ht="15.75" x14ac:dyDescent="0.2">
      <c r="A3029" s="427"/>
      <c r="B3029" s="427"/>
      <c r="C3029" s="427"/>
      <c r="D3029" s="427"/>
      <c r="E3029" s="427"/>
      <c r="F3029" s="427"/>
      <c r="G3029" s="427"/>
      <c r="H3029" s="427"/>
      <c r="I3029" s="427"/>
      <c r="J3029" s="427"/>
      <c r="K3029" s="427"/>
      <c r="L3029" s="427"/>
      <c r="M3029" s="427"/>
      <c r="N3029" s="427"/>
      <c r="O3029" s="427"/>
      <c r="P3029"/>
    </row>
    <row r="3030" spans="1:16" ht="15.75" x14ac:dyDescent="0.2">
      <c r="A3030" s="455" t="s">
        <v>267</v>
      </c>
      <c r="B3030" s="455"/>
      <c r="C3030" s="455"/>
      <c r="D3030" s="455"/>
      <c r="E3030" s="455"/>
      <c r="F3030" s="455"/>
      <c r="G3030" s="455"/>
      <c r="H3030" s="455"/>
      <c r="I3030" s="455"/>
      <c r="J3030" s="455"/>
      <c r="K3030" s="455"/>
      <c r="L3030" s="455"/>
      <c r="M3030" s="455"/>
      <c r="N3030" s="455"/>
      <c r="O3030" s="455"/>
      <c r="P3030"/>
    </row>
    <row r="3031" spans="1:16" ht="15.75" x14ac:dyDescent="0.2">
      <c r="A3031" s="77"/>
      <c r="B3031" s="77"/>
      <c r="C3031" s="77"/>
      <c r="D3031" s="77"/>
      <c r="E3031" s="77"/>
      <c r="F3031" s="77"/>
      <c r="G3031" s="77"/>
      <c r="H3031" s="77"/>
      <c r="I3031" s="77"/>
      <c r="J3031" s="77"/>
      <c r="K3031" s="77"/>
      <c r="L3031" s="77"/>
      <c r="M3031" s="77"/>
      <c r="N3031" s="77"/>
      <c r="O3031" s="77"/>
      <c r="P3031"/>
    </row>
    <row r="3032" spans="1:16" ht="16.5" thickBot="1" x14ac:dyDescent="0.25">
      <c r="A3032" s="77"/>
      <c r="B3032" s="77"/>
      <c r="C3032" s="77"/>
      <c r="D3032" s="77"/>
      <c r="E3032" s="77"/>
      <c r="F3032" s="77"/>
      <c r="G3032" s="77"/>
      <c r="H3032" s="77"/>
      <c r="I3032" s="77"/>
      <c r="J3032" s="77"/>
      <c r="K3032" s="77"/>
      <c r="L3032" s="77"/>
      <c r="M3032" s="77"/>
      <c r="N3032" s="77"/>
      <c r="O3032" s="77"/>
      <c r="P3032"/>
    </row>
    <row r="3033" spans="1:16" ht="16.5" thickBot="1" x14ac:dyDescent="0.25">
      <c r="A3033" s="78" t="s">
        <v>2</v>
      </c>
      <c r="B3033" s="449"/>
      <c r="C3033" s="450"/>
      <c r="D3033" s="79" t="s">
        <v>3</v>
      </c>
      <c r="E3033" s="449"/>
      <c r="F3033" s="451"/>
      <c r="G3033" s="451"/>
      <c r="H3033" s="450"/>
      <c r="I3033" s="79" t="s">
        <v>4</v>
      </c>
      <c r="J3033" s="80"/>
      <c r="K3033" s="80"/>
      <c r="L3033" s="80" t="s">
        <v>5</v>
      </c>
      <c r="M3033" s="449"/>
      <c r="N3033" s="451"/>
      <c r="O3033" s="452"/>
      <c r="P3033"/>
    </row>
    <row r="3034" spans="1:16" ht="16.5" thickBot="1" x14ac:dyDescent="0.25">
      <c r="A3034" s="77"/>
      <c r="B3034" s="77"/>
      <c r="C3034" s="77"/>
      <c r="D3034" s="77"/>
      <c r="E3034" s="77"/>
      <c r="F3034" s="77"/>
      <c r="G3034" s="77"/>
      <c r="H3034" s="77"/>
      <c r="I3034" s="77"/>
      <c r="J3034" s="77"/>
      <c r="K3034" s="77"/>
      <c r="L3034" s="77"/>
      <c r="M3034" s="77"/>
      <c r="N3034" s="77"/>
      <c r="O3034" s="77"/>
      <c r="P3034"/>
    </row>
    <row r="3035" spans="1:16" ht="16.5" thickBot="1" x14ac:dyDescent="0.25">
      <c r="A3035" s="78" t="s">
        <v>6</v>
      </c>
      <c r="B3035" s="449"/>
      <c r="C3035" s="450"/>
      <c r="D3035" s="79" t="s">
        <v>7</v>
      </c>
      <c r="E3035" s="449"/>
      <c r="F3035" s="451"/>
      <c r="G3035" s="451"/>
      <c r="H3035" s="450"/>
      <c r="I3035" s="79" t="s">
        <v>8</v>
      </c>
      <c r="J3035" s="80"/>
      <c r="K3035" s="80"/>
      <c r="L3035" s="80" t="s">
        <v>9</v>
      </c>
      <c r="M3035" s="449"/>
      <c r="N3035" s="451"/>
      <c r="O3035" s="452"/>
      <c r="P3035"/>
    </row>
    <row r="3036" spans="1:16" ht="16.5" thickBot="1" x14ac:dyDescent="0.25">
      <c r="A3036" s="77"/>
      <c r="B3036" s="77"/>
      <c r="C3036" s="77"/>
      <c r="D3036" s="77"/>
      <c r="E3036" s="77"/>
      <c r="F3036" s="77"/>
      <c r="G3036" s="77"/>
      <c r="H3036" s="77"/>
      <c r="I3036" s="77"/>
      <c r="J3036" s="77"/>
      <c r="K3036" s="77"/>
      <c r="L3036" s="77"/>
      <c r="M3036" s="77"/>
      <c r="N3036" s="77"/>
      <c r="O3036" s="77"/>
    </row>
    <row r="3037" spans="1:16" ht="16.5" thickBot="1" x14ac:dyDescent="0.25">
      <c r="A3037" s="453" t="s">
        <v>10</v>
      </c>
      <c r="B3037" s="454"/>
      <c r="C3037" s="449" t="s">
        <v>181</v>
      </c>
      <c r="D3037" s="451"/>
      <c r="E3037" s="451"/>
      <c r="F3037" s="451"/>
      <c r="G3037" s="451"/>
      <c r="H3037" s="451"/>
      <c r="I3037" s="451"/>
      <c r="J3037" s="451"/>
      <c r="K3037" s="451"/>
      <c r="L3037" s="451"/>
      <c r="M3037" s="451"/>
      <c r="N3037" s="451"/>
      <c r="O3037" s="452"/>
    </row>
    <row r="3038" spans="1:16" ht="16.5" thickBot="1" x14ac:dyDescent="0.25">
      <c r="A3038" s="77"/>
      <c r="B3038" s="77"/>
      <c r="C3038" s="77"/>
      <c r="D3038" s="77"/>
      <c r="E3038" s="77"/>
      <c r="F3038" s="77"/>
      <c r="G3038" s="77"/>
      <c r="H3038" s="77"/>
      <c r="I3038" s="77"/>
      <c r="J3038" s="77"/>
      <c r="K3038" s="77"/>
      <c r="L3038" s="77"/>
      <c r="M3038" s="77"/>
      <c r="N3038" s="77"/>
      <c r="O3038" s="77"/>
    </row>
    <row r="3039" spans="1:16" ht="16.5" thickBot="1" x14ac:dyDescent="0.25">
      <c r="A3039" s="453" t="s">
        <v>11</v>
      </c>
      <c r="B3039" s="454"/>
      <c r="C3039" s="449" t="s">
        <v>234</v>
      </c>
      <c r="D3039" s="451"/>
      <c r="E3039" s="451"/>
      <c r="F3039" s="451"/>
      <c r="G3039" s="451"/>
      <c r="H3039" s="451"/>
      <c r="I3039" s="451"/>
      <c r="J3039" s="451"/>
      <c r="K3039" s="451"/>
      <c r="L3039" s="451"/>
      <c r="M3039" s="451"/>
      <c r="N3039" s="451"/>
      <c r="O3039" s="452"/>
    </row>
    <row r="3040" spans="1:16" ht="16.5" thickBot="1" x14ac:dyDescent="0.25">
      <c r="A3040" s="81"/>
      <c r="B3040" s="81"/>
      <c r="C3040" s="81"/>
      <c r="D3040" s="81"/>
      <c r="E3040" s="81"/>
      <c r="F3040" s="81"/>
      <c r="G3040" s="81"/>
      <c r="H3040" s="81"/>
      <c r="I3040" s="81"/>
      <c r="J3040" s="81"/>
      <c r="K3040" s="81"/>
      <c r="L3040" s="81"/>
      <c r="M3040" s="81"/>
      <c r="N3040" s="81"/>
      <c r="O3040" s="81"/>
    </row>
    <row r="3041" spans="1:15" ht="16.5" thickBot="1" x14ac:dyDescent="0.25">
      <c r="A3041" s="441" t="s">
        <v>12</v>
      </c>
      <c r="B3041" s="443" t="s">
        <v>13</v>
      </c>
      <c r="C3041" s="434"/>
      <c r="D3041" s="444" t="s">
        <v>14</v>
      </c>
      <c r="E3041" s="446" t="s">
        <v>15</v>
      </c>
      <c r="F3041" s="447"/>
      <c r="G3041" s="447"/>
      <c r="H3041" s="447"/>
      <c r="I3041" s="448"/>
      <c r="J3041" s="444" t="s">
        <v>16</v>
      </c>
      <c r="K3041" s="444" t="s">
        <v>17</v>
      </c>
      <c r="L3041" s="433" t="s">
        <v>18</v>
      </c>
      <c r="M3041" s="434"/>
      <c r="N3041" s="435" t="s">
        <v>115</v>
      </c>
      <c r="O3041" s="436"/>
    </row>
    <row r="3042" spans="1:15" ht="32.25" thickBot="1" x14ac:dyDescent="0.25">
      <c r="A3042" s="442"/>
      <c r="B3042" s="82" t="s">
        <v>19</v>
      </c>
      <c r="C3042" s="83" t="s">
        <v>20</v>
      </c>
      <c r="D3042" s="445"/>
      <c r="E3042" s="84" t="s">
        <v>21</v>
      </c>
      <c r="F3042" s="84" t="s">
        <v>22</v>
      </c>
      <c r="G3042" s="85" t="s">
        <v>23</v>
      </c>
      <c r="H3042" s="119" t="s">
        <v>24</v>
      </c>
      <c r="I3042" s="86" t="s">
        <v>25</v>
      </c>
      <c r="J3042" s="445"/>
      <c r="K3042" s="445"/>
      <c r="L3042" s="176" t="s">
        <v>26</v>
      </c>
      <c r="M3042" s="177" t="s">
        <v>27</v>
      </c>
      <c r="N3042" s="437"/>
      <c r="O3042" s="438"/>
    </row>
    <row r="3043" spans="1:15" ht="15.75" x14ac:dyDescent="0.25">
      <c r="A3043" s="126">
        <v>45740</v>
      </c>
      <c r="B3043" s="127"/>
      <c r="C3043" s="128"/>
      <c r="D3043" s="89"/>
      <c r="E3043" s="206" t="s">
        <v>293</v>
      </c>
      <c r="F3043" s="187" t="s">
        <v>294</v>
      </c>
      <c r="G3043" s="90">
        <v>30</v>
      </c>
      <c r="H3043" s="129">
        <v>23.95</v>
      </c>
      <c r="I3043" s="175">
        <f>G3043*H3043</f>
        <v>718.5</v>
      </c>
      <c r="J3043" s="92" t="s">
        <v>262</v>
      </c>
      <c r="K3043" s="181"/>
      <c r="L3043" s="475" t="s">
        <v>274</v>
      </c>
      <c r="M3043" s="476"/>
      <c r="N3043" s="439" t="s">
        <v>272</v>
      </c>
      <c r="O3043" s="440"/>
    </row>
    <row r="3044" spans="1:15" ht="15.75" x14ac:dyDescent="0.25">
      <c r="A3044" s="126">
        <v>45742</v>
      </c>
      <c r="B3044" s="127"/>
      <c r="C3044" s="128"/>
      <c r="D3044" s="89"/>
      <c r="E3044" s="100" t="s">
        <v>295</v>
      </c>
      <c r="F3044" s="100" t="s">
        <v>296</v>
      </c>
      <c r="G3044" s="90">
        <v>20</v>
      </c>
      <c r="H3044" s="129">
        <v>23.95</v>
      </c>
      <c r="I3044" s="175">
        <f>G3044*H3044</f>
        <v>479</v>
      </c>
      <c r="J3044" s="92"/>
      <c r="K3044" s="99"/>
      <c r="L3044" s="475" t="s">
        <v>276</v>
      </c>
      <c r="M3044" s="476"/>
      <c r="N3044" s="439" t="s">
        <v>272</v>
      </c>
      <c r="O3044" s="440"/>
    </row>
    <row r="3045" spans="1:15" ht="16.5" thickBot="1" x14ac:dyDescent="0.3">
      <c r="A3045" s="126">
        <v>45744</v>
      </c>
      <c r="B3045" s="94"/>
      <c r="C3045" s="95"/>
      <c r="D3045" s="89"/>
      <c r="E3045" s="100" t="s">
        <v>297</v>
      </c>
      <c r="F3045" s="100" t="s">
        <v>298</v>
      </c>
      <c r="G3045" s="96">
        <v>30</v>
      </c>
      <c r="H3045" s="97">
        <v>23.95</v>
      </c>
      <c r="I3045" s="175">
        <f>G3045*H3045</f>
        <v>718.5</v>
      </c>
      <c r="J3045" s="98"/>
      <c r="K3045" s="99"/>
      <c r="L3045" s="470" t="s">
        <v>299</v>
      </c>
      <c r="M3045" s="471"/>
      <c r="N3045" s="472" t="s">
        <v>237</v>
      </c>
      <c r="O3045" s="429"/>
    </row>
    <row r="3046" spans="1:15" ht="16.5" thickBot="1" x14ac:dyDescent="0.25">
      <c r="A3046" s="210" t="s">
        <v>28</v>
      </c>
      <c r="B3046" s="104"/>
      <c r="C3046" s="105"/>
      <c r="D3046" s="106">
        <f>SUM(D3043:D3045)</f>
        <v>0</v>
      </c>
      <c r="E3046" s="107"/>
      <c r="F3046" s="107"/>
      <c r="G3046" s="118">
        <f>SUM(G3043:G3045)</f>
        <v>80</v>
      </c>
      <c r="H3046" s="105"/>
      <c r="I3046" s="118">
        <f>SUM(I3043:I3045)</f>
        <v>1916</v>
      </c>
      <c r="J3046" s="109">
        <f>D3046/G3046</f>
        <v>0</v>
      </c>
      <c r="K3046" s="110"/>
      <c r="L3046" s="111"/>
      <c r="M3046" s="112"/>
      <c r="N3046" s="430"/>
      <c r="O3046" s="431"/>
    </row>
    <row r="3047" spans="1:15" ht="15.75" x14ac:dyDescent="0.2">
      <c r="A3047" s="76"/>
      <c r="B3047" s="113"/>
      <c r="C3047" s="113"/>
      <c r="D3047" s="113"/>
      <c r="E3047" s="113"/>
      <c r="F3047" s="113"/>
      <c r="G3047" s="113"/>
      <c r="H3047" s="113"/>
      <c r="I3047" s="76"/>
      <c r="J3047" s="76"/>
      <c r="K3047" s="76"/>
      <c r="L3047" s="76"/>
      <c r="M3047" s="76"/>
      <c r="N3047" s="113"/>
      <c r="O3047" s="114"/>
    </row>
    <row r="3048" spans="1:15" ht="15.75" x14ac:dyDescent="0.2">
      <c r="A3048" s="130" t="s">
        <v>173</v>
      </c>
      <c r="B3048" s="131" t="s">
        <v>191</v>
      </c>
      <c r="C3048" s="113"/>
      <c r="D3048" s="113"/>
      <c r="E3048" s="113"/>
      <c r="F3048" s="113"/>
      <c r="G3048" s="113"/>
      <c r="H3048" s="113"/>
      <c r="I3048" s="76"/>
      <c r="J3048" s="76"/>
      <c r="K3048" s="76"/>
      <c r="L3048" s="76"/>
      <c r="M3048" s="76"/>
      <c r="N3048" s="113"/>
      <c r="O3048" s="114"/>
    </row>
    <row r="3049" spans="1:15" ht="15.75" x14ac:dyDescent="0.2">
      <c r="A3049" s="76"/>
      <c r="B3049" s="113"/>
      <c r="C3049" s="113"/>
      <c r="D3049" s="113"/>
      <c r="E3049" s="113"/>
      <c r="F3049" s="113"/>
      <c r="G3049" s="113"/>
      <c r="H3049" s="113"/>
      <c r="I3049" s="76"/>
      <c r="J3049" s="76"/>
      <c r="K3049" s="76"/>
      <c r="L3049" s="76"/>
      <c r="M3049" s="76"/>
      <c r="N3049" s="113"/>
      <c r="O3049" s="114"/>
    </row>
    <row r="3050" spans="1:15" ht="15.75" x14ac:dyDescent="0.2">
      <c r="A3050" s="115"/>
      <c r="B3050" s="432" t="s">
        <v>29</v>
      </c>
      <c r="C3050" s="432"/>
      <c r="D3050" s="432"/>
      <c r="E3050" s="116"/>
      <c r="F3050" s="116"/>
      <c r="G3050" s="116"/>
      <c r="H3050" s="115"/>
      <c r="I3050" s="116" t="s">
        <v>30</v>
      </c>
      <c r="J3050" s="115"/>
      <c r="K3050" s="116"/>
      <c r="L3050" s="116"/>
      <c r="M3050" s="116" t="s">
        <v>31</v>
      </c>
      <c r="N3050" s="116"/>
      <c r="O3050" s="117"/>
    </row>
    <row r="3051" spans="1:15" ht="15.75" x14ac:dyDescent="0.2">
      <c r="A3051" s="116"/>
      <c r="B3051" s="427" t="s">
        <v>225</v>
      </c>
      <c r="C3051" s="427"/>
      <c r="D3051" s="427"/>
      <c r="E3051" s="76"/>
      <c r="F3051" s="76"/>
      <c r="G3051" s="76"/>
      <c r="H3051" s="115"/>
      <c r="I3051" s="76" t="s">
        <v>278</v>
      </c>
      <c r="J3051" s="115"/>
      <c r="K3051" s="76"/>
      <c r="L3051" s="76"/>
      <c r="M3051" s="76" t="s">
        <v>220</v>
      </c>
      <c r="N3051" s="76"/>
      <c r="O3051" s="117"/>
    </row>
    <row r="3052" spans="1:15" ht="15.75" x14ac:dyDescent="0.2">
      <c r="A3052" s="427" t="s">
        <v>223</v>
      </c>
      <c r="B3052" s="427"/>
      <c r="C3052" s="427"/>
      <c r="D3052" s="427"/>
      <c r="E3052" s="427"/>
      <c r="F3052" s="76"/>
      <c r="G3052" s="76"/>
      <c r="H3052" s="115"/>
      <c r="I3052" s="76" t="s">
        <v>240</v>
      </c>
      <c r="J3052" s="115"/>
      <c r="K3052" s="76"/>
      <c r="L3052" s="76"/>
      <c r="M3052" s="76" t="s">
        <v>124</v>
      </c>
      <c r="N3052" s="76"/>
      <c r="O3052" s="117"/>
    </row>
    <row r="3059" spans="1:15" ht="15.75" x14ac:dyDescent="0.2">
      <c r="A3059" s="427" t="s">
        <v>125</v>
      </c>
      <c r="B3059" s="427"/>
      <c r="C3059" s="427"/>
      <c r="D3059" s="427"/>
      <c r="E3059" s="427"/>
      <c r="F3059" s="427"/>
      <c r="G3059" s="427"/>
      <c r="H3059" s="427"/>
      <c r="I3059" s="427"/>
      <c r="J3059" s="427"/>
      <c r="K3059" s="427"/>
      <c r="L3059" s="427"/>
      <c r="M3059" s="427"/>
      <c r="N3059" s="427"/>
      <c r="O3059" s="427"/>
    </row>
    <row r="3060" spans="1:15" ht="15.75" x14ac:dyDescent="0.2">
      <c r="A3060" s="427" t="s">
        <v>1</v>
      </c>
      <c r="B3060" s="427"/>
      <c r="C3060" s="427"/>
      <c r="D3060" s="427"/>
      <c r="E3060" s="427"/>
      <c r="F3060" s="427"/>
      <c r="G3060" s="427"/>
      <c r="H3060" s="427"/>
      <c r="I3060" s="427"/>
      <c r="J3060" s="427"/>
      <c r="K3060" s="427"/>
      <c r="L3060" s="427"/>
      <c r="M3060" s="427"/>
      <c r="N3060" s="427"/>
      <c r="O3060" s="427"/>
    </row>
    <row r="3061" spans="1:15" ht="15.75" x14ac:dyDescent="0.2">
      <c r="A3061" s="427"/>
      <c r="B3061" s="427"/>
      <c r="C3061" s="427"/>
      <c r="D3061" s="427"/>
      <c r="E3061" s="427"/>
      <c r="F3061" s="427"/>
      <c r="G3061" s="427"/>
      <c r="H3061" s="427"/>
      <c r="I3061" s="427"/>
      <c r="J3061" s="427"/>
      <c r="K3061" s="427"/>
      <c r="L3061" s="427"/>
      <c r="M3061" s="427"/>
      <c r="N3061" s="427"/>
      <c r="O3061" s="427"/>
    </row>
    <row r="3062" spans="1:15" ht="15.75" x14ac:dyDescent="0.2">
      <c r="A3062" s="455" t="s">
        <v>321</v>
      </c>
      <c r="B3062" s="455"/>
      <c r="C3062" s="455"/>
      <c r="D3062" s="455"/>
      <c r="E3062" s="455"/>
      <c r="F3062" s="455"/>
      <c r="G3062" s="455"/>
      <c r="H3062" s="455"/>
      <c r="I3062" s="455"/>
      <c r="J3062" s="455"/>
      <c r="K3062" s="455"/>
      <c r="L3062" s="455"/>
      <c r="M3062" s="455"/>
      <c r="N3062" s="455"/>
      <c r="O3062" s="455"/>
    </row>
    <row r="3063" spans="1:15" ht="15.75" x14ac:dyDescent="0.2">
      <c r="A3063" s="77"/>
      <c r="B3063" s="77"/>
      <c r="C3063" s="77"/>
      <c r="D3063" s="77"/>
      <c r="E3063" s="77"/>
      <c r="F3063" s="77"/>
      <c r="G3063" s="77"/>
      <c r="H3063" s="77"/>
      <c r="I3063" s="77"/>
      <c r="J3063" s="77"/>
      <c r="K3063" s="77"/>
      <c r="L3063" s="77"/>
      <c r="M3063" s="77"/>
      <c r="N3063" s="77"/>
      <c r="O3063" s="77"/>
    </row>
    <row r="3064" spans="1:15" ht="16.5" thickBot="1" x14ac:dyDescent="0.25">
      <c r="A3064" s="77"/>
      <c r="B3064" s="77"/>
      <c r="C3064" s="77"/>
      <c r="D3064" s="77"/>
      <c r="E3064" s="77"/>
      <c r="F3064" s="77"/>
      <c r="G3064" s="77"/>
      <c r="H3064" s="77"/>
      <c r="I3064" s="77"/>
      <c r="J3064" s="77"/>
      <c r="K3064" s="77"/>
      <c r="L3064" s="77"/>
      <c r="M3064" s="77"/>
      <c r="N3064" s="77"/>
      <c r="O3064" s="77"/>
    </row>
    <row r="3065" spans="1:15" ht="16.5" thickBot="1" x14ac:dyDescent="0.25">
      <c r="A3065" s="78" t="s">
        <v>2</v>
      </c>
      <c r="B3065" s="449"/>
      <c r="C3065" s="450"/>
      <c r="D3065" s="79" t="s">
        <v>3</v>
      </c>
      <c r="E3065" s="449"/>
      <c r="F3065" s="451"/>
      <c r="G3065" s="451"/>
      <c r="H3065" s="450"/>
      <c r="I3065" s="79" t="s">
        <v>4</v>
      </c>
      <c r="J3065" s="80"/>
      <c r="K3065" s="80"/>
      <c r="L3065" s="80" t="s">
        <v>5</v>
      </c>
      <c r="M3065" s="449"/>
      <c r="N3065" s="451"/>
      <c r="O3065" s="452"/>
    </row>
    <row r="3066" spans="1:15" ht="16.5" thickBot="1" x14ac:dyDescent="0.25">
      <c r="A3066" s="77"/>
      <c r="B3066" s="77"/>
      <c r="C3066" s="77"/>
      <c r="D3066" s="77"/>
      <c r="E3066" s="77"/>
      <c r="F3066" s="77"/>
      <c r="G3066" s="77"/>
      <c r="H3066" s="77"/>
      <c r="I3066" s="77"/>
      <c r="J3066" s="77"/>
      <c r="K3066" s="77"/>
      <c r="L3066" s="77"/>
      <c r="M3066" s="77"/>
      <c r="N3066" s="77"/>
      <c r="O3066" s="77"/>
    </row>
    <row r="3067" spans="1:15" ht="16.5" thickBot="1" x14ac:dyDescent="0.25">
      <c r="A3067" s="78" t="s">
        <v>6</v>
      </c>
      <c r="B3067" s="449"/>
      <c r="C3067" s="450"/>
      <c r="D3067" s="79" t="s">
        <v>7</v>
      </c>
      <c r="E3067" s="449"/>
      <c r="F3067" s="451"/>
      <c r="G3067" s="451"/>
      <c r="H3067" s="450"/>
      <c r="I3067" s="79" t="s">
        <v>8</v>
      </c>
      <c r="J3067" s="80"/>
      <c r="K3067" s="80"/>
      <c r="L3067" s="80" t="s">
        <v>9</v>
      </c>
      <c r="M3067" s="449"/>
      <c r="N3067" s="451"/>
      <c r="O3067" s="452"/>
    </row>
    <row r="3068" spans="1:15" ht="16.5" thickBot="1" x14ac:dyDescent="0.25">
      <c r="A3068" s="77"/>
      <c r="B3068" s="77"/>
      <c r="C3068" s="77"/>
      <c r="D3068" s="77"/>
      <c r="E3068" s="77"/>
      <c r="F3068" s="77"/>
      <c r="G3068" s="77"/>
      <c r="H3068" s="77"/>
      <c r="I3068" s="77"/>
      <c r="J3068" s="77"/>
      <c r="K3068" s="77"/>
      <c r="L3068" s="77"/>
      <c r="M3068" s="77"/>
      <c r="N3068" s="77"/>
      <c r="O3068" s="77"/>
    </row>
    <row r="3069" spans="1:15" ht="16.5" thickBot="1" x14ac:dyDescent="0.25">
      <c r="A3069" s="453" t="s">
        <v>10</v>
      </c>
      <c r="B3069" s="454"/>
      <c r="C3069" s="449" t="s">
        <v>181</v>
      </c>
      <c r="D3069" s="451"/>
      <c r="E3069" s="451"/>
      <c r="F3069" s="451"/>
      <c r="G3069" s="451"/>
      <c r="H3069" s="451"/>
      <c r="I3069" s="451"/>
      <c r="J3069" s="451"/>
      <c r="K3069" s="451"/>
      <c r="L3069" s="451"/>
      <c r="M3069" s="451"/>
      <c r="N3069" s="451"/>
      <c r="O3069" s="452"/>
    </row>
    <row r="3070" spans="1:15" ht="16.5" thickBot="1" x14ac:dyDescent="0.25">
      <c r="A3070" s="77"/>
      <c r="B3070" s="77"/>
      <c r="C3070" s="77"/>
      <c r="D3070" s="77"/>
      <c r="E3070" s="77"/>
      <c r="F3070" s="77"/>
      <c r="G3070" s="77"/>
      <c r="H3070" s="77"/>
      <c r="I3070" s="77"/>
      <c r="J3070" s="77"/>
      <c r="K3070" s="77"/>
      <c r="L3070" s="77"/>
      <c r="M3070" s="77"/>
      <c r="N3070" s="77"/>
      <c r="O3070" s="77"/>
    </row>
    <row r="3071" spans="1:15" ht="16.5" thickBot="1" x14ac:dyDescent="0.25">
      <c r="A3071" s="453" t="s">
        <v>11</v>
      </c>
      <c r="B3071" s="454"/>
      <c r="C3071" s="449" t="s">
        <v>234</v>
      </c>
      <c r="D3071" s="451"/>
      <c r="E3071" s="451"/>
      <c r="F3071" s="451"/>
      <c r="G3071" s="451"/>
      <c r="H3071" s="451"/>
      <c r="I3071" s="451"/>
      <c r="J3071" s="451"/>
      <c r="K3071" s="451"/>
      <c r="L3071" s="451"/>
      <c r="M3071" s="451"/>
      <c r="N3071" s="451"/>
      <c r="O3071" s="452"/>
    </row>
    <row r="3072" spans="1:15" ht="16.5" thickBot="1" x14ac:dyDescent="0.25">
      <c r="A3072" s="81"/>
      <c r="B3072" s="81"/>
      <c r="C3072" s="81"/>
      <c r="D3072" s="81"/>
      <c r="E3072" s="81"/>
      <c r="F3072" s="81"/>
      <c r="G3072" s="81"/>
      <c r="H3072" s="81"/>
      <c r="I3072" s="81"/>
      <c r="J3072" s="81"/>
      <c r="K3072" s="81"/>
      <c r="L3072" s="81"/>
      <c r="M3072" s="81"/>
      <c r="N3072" s="81"/>
      <c r="O3072" s="81"/>
    </row>
    <row r="3073" spans="1:15" ht="16.5" thickBot="1" x14ac:dyDescent="0.25">
      <c r="A3073" s="441" t="s">
        <v>12</v>
      </c>
      <c r="B3073" s="443" t="s">
        <v>13</v>
      </c>
      <c r="C3073" s="434"/>
      <c r="D3073" s="444" t="s">
        <v>14</v>
      </c>
      <c r="E3073" s="446" t="s">
        <v>15</v>
      </c>
      <c r="F3073" s="447"/>
      <c r="G3073" s="447"/>
      <c r="H3073" s="447"/>
      <c r="I3073" s="448"/>
      <c r="J3073" s="444" t="s">
        <v>16</v>
      </c>
      <c r="K3073" s="444" t="s">
        <v>17</v>
      </c>
      <c r="L3073" s="433" t="s">
        <v>18</v>
      </c>
      <c r="M3073" s="434"/>
      <c r="N3073" s="435" t="s">
        <v>115</v>
      </c>
      <c r="O3073" s="436"/>
    </row>
    <row r="3074" spans="1:15" ht="32.25" thickBot="1" x14ac:dyDescent="0.25">
      <c r="A3074" s="442"/>
      <c r="B3074" s="82" t="s">
        <v>19</v>
      </c>
      <c r="C3074" s="83" t="s">
        <v>20</v>
      </c>
      <c r="D3074" s="445"/>
      <c r="E3074" s="84" t="s">
        <v>21</v>
      </c>
      <c r="F3074" s="84" t="s">
        <v>22</v>
      </c>
      <c r="G3074" s="85" t="s">
        <v>23</v>
      </c>
      <c r="H3074" s="119" t="s">
        <v>24</v>
      </c>
      <c r="I3074" s="86" t="s">
        <v>25</v>
      </c>
      <c r="J3074" s="445"/>
      <c r="K3074" s="445"/>
      <c r="L3074" s="176" t="s">
        <v>26</v>
      </c>
      <c r="M3074" s="177" t="s">
        <v>27</v>
      </c>
      <c r="N3074" s="437"/>
      <c r="O3074" s="438"/>
    </row>
    <row r="3075" spans="1:15" ht="15.75" x14ac:dyDescent="0.25">
      <c r="A3075" s="126">
        <v>45749</v>
      </c>
      <c r="B3075" s="127"/>
      <c r="C3075" s="128"/>
      <c r="D3075" s="89"/>
      <c r="E3075" s="206" t="s">
        <v>352</v>
      </c>
      <c r="F3075" s="187" t="s">
        <v>327</v>
      </c>
      <c r="G3075" s="90">
        <v>30</v>
      </c>
      <c r="H3075" s="129">
        <v>23.95</v>
      </c>
      <c r="I3075" s="175">
        <f>G3075*H3075</f>
        <v>718.5</v>
      </c>
      <c r="J3075" s="92" t="s">
        <v>262</v>
      </c>
      <c r="K3075" s="181"/>
      <c r="L3075" s="475" t="s">
        <v>353</v>
      </c>
      <c r="M3075" s="476"/>
      <c r="N3075" s="439" t="s">
        <v>354</v>
      </c>
      <c r="O3075" s="440"/>
    </row>
    <row r="3076" spans="1:15" ht="15.75" x14ac:dyDescent="0.25">
      <c r="A3076" s="126"/>
      <c r="B3076" s="127"/>
      <c r="C3076" s="128"/>
      <c r="D3076" s="89"/>
      <c r="E3076" s="100"/>
      <c r="F3076" s="100"/>
      <c r="G3076" s="90"/>
      <c r="H3076" s="129"/>
      <c r="I3076" s="175">
        <f>G3076*H3076</f>
        <v>0</v>
      </c>
      <c r="J3076" s="92"/>
      <c r="K3076" s="99"/>
      <c r="L3076" s="475"/>
      <c r="M3076" s="476"/>
      <c r="N3076" s="439"/>
      <c r="O3076" s="440"/>
    </row>
    <row r="3077" spans="1:15" ht="16.5" thickBot="1" x14ac:dyDescent="0.3">
      <c r="A3077" s="126"/>
      <c r="B3077" s="94"/>
      <c r="C3077" s="95"/>
      <c r="D3077" s="89"/>
      <c r="E3077" s="100"/>
      <c r="F3077" s="100"/>
      <c r="G3077" s="96"/>
      <c r="H3077" s="97"/>
      <c r="I3077" s="175">
        <f>G3077*H3077</f>
        <v>0</v>
      </c>
      <c r="J3077" s="98"/>
      <c r="K3077" s="99"/>
      <c r="L3077" s="470"/>
      <c r="M3077" s="471"/>
      <c r="N3077" s="472"/>
      <c r="O3077" s="429"/>
    </row>
    <row r="3078" spans="1:15" ht="16.5" thickBot="1" x14ac:dyDescent="0.25">
      <c r="A3078" s="232" t="s">
        <v>28</v>
      </c>
      <c r="B3078" s="104"/>
      <c r="C3078" s="105"/>
      <c r="D3078" s="106">
        <f>SUM(D3075:D3077)</f>
        <v>0</v>
      </c>
      <c r="E3078" s="107"/>
      <c r="F3078" s="107"/>
      <c r="G3078" s="118">
        <f>SUM(G3075:G3077)</f>
        <v>30</v>
      </c>
      <c r="H3078" s="105"/>
      <c r="I3078" s="118">
        <f>SUM(I3075:I3077)</f>
        <v>718.5</v>
      </c>
      <c r="J3078" s="109">
        <f>D3078/G3078</f>
        <v>0</v>
      </c>
      <c r="K3078" s="110"/>
      <c r="L3078" s="111"/>
      <c r="M3078" s="112"/>
      <c r="N3078" s="430"/>
      <c r="O3078" s="431"/>
    </row>
    <row r="3079" spans="1:15" ht="15.75" x14ac:dyDescent="0.2">
      <c r="A3079" s="76"/>
      <c r="B3079" s="113"/>
      <c r="C3079" s="113"/>
      <c r="D3079" s="113"/>
      <c r="E3079" s="113"/>
      <c r="F3079" s="113"/>
      <c r="G3079" s="113"/>
      <c r="H3079" s="113"/>
      <c r="I3079" s="76"/>
      <c r="J3079" s="76"/>
      <c r="K3079" s="76"/>
      <c r="L3079" s="76"/>
      <c r="M3079" s="76"/>
      <c r="N3079" s="113"/>
      <c r="O3079" s="114"/>
    </row>
    <row r="3080" spans="1:15" ht="15.75" x14ac:dyDescent="0.2">
      <c r="A3080" s="130" t="s">
        <v>173</v>
      </c>
      <c r="B3080" s="131" t="s">
        <v>191</v>
      </c>
      <c r="C3080" s="113"/>
      <c r="D3080" s="113"/>
      <c r="E3080" s="113"/>
      <c r="F3080" s="113"/>
      <c r="G3080" s="113"/>
      <c r="H3080" s="113"/>
      <c r="I3080" s="76"/>
      <c r="J3080" s="76"/>
      <c r="K3080" s="76"/>
      <c r="L3080" s="76"/>
      <c r="M3080" s="76"/>
      <c r="N3080" s="113"/>
      <c r="O3080" s="114"/>
    </row>
    <row r="3081" spans="1:15" ht="15.75" x14ac:dyDescent="0.2">
      <c r="A3081" s="76"/>
      <c r="B3081" s="113"/>
      <c r="C3081" s="113"/>
      <c r="D3081" s="113"/>
      <c r="E3081" s="113"/>
      <c r="F3081" s="113"/>
      <c r="G3081" s="113"/>
      <c r="H3081" s="113"/>
      <c r="I3081" s="76"/>
      <c r="J3081" s="76"/>
      <c r="K3081" s="76"/>
      <c r="L3081" s="76"/>
      <c r="M3081" s="76"/>
      <c r="N3081" s="113"/>
      <c r="O3081" s="114"/>
    </row>
    <row r="3082" spans="1:15" ht="15.75" x14ac:dyDescent="0.2">
      <c r="A3082" s="115"/>
      <c r="B3082" s="432" t="s">
        <v>29</v>
      </c>
      <c r="C3082" s="432"/>
      <c r="D3082" s="432"/>
      <c r="E3082" s="116"/>
      <c r="F3082" s="116"/>
      <c r="G3082" s="116"/>
      <c r="H3082" s="115"/>
      <c r="I3082" s="116" t="s">
        <v>30</v>
      </c>
      <c r="J3082" s="115"/>
      <c r="K3082" s="116"/>
      <c r="L3082" s="116"/>
      <c r="M3082" s="116" t="s">
        <v>31</v>
      </c>
      <c r="N3082" s="116"/>
      <c r="O3082" s="117"/>
    </row>
    <row r="3083" spans="1:15" ht="15.75" x14ac:dyDescent="0.2">
      <c r="A3083" s="427" t="s">
        <v>225</v>
      </c>
      <c r="B3083" s="427"/>
      <c r="C3083" s="427"/>
      <c r="D3083" s="427"/>
      <c r="E3083" s="427"/>
      <c r="F3083" s="76"/>
      <c r="G3083" s="76"/>
      <c r="H3083" s="115"/>
      <c r="I3083" s="76" t="s">
        <v>278</v>
      </c>
      <c r="J3083" s="115"/>
      <c r="K3083" s="76"/>
      <c r="L3083" s="76"/>
      <c r="M3083" s="76" t="s">
        <v>220</v>
      </c>
      <c r="N3083" s="76"/>
      <c r="O3083" s="117"/>
    </row>
    <row r="3084" spans="1:15" ht="15.75" x14ac:dyDescent="0.2">
      <c r="A3084" s="427" t="s">
        <v>223</v>
      </c>
      <c r="B3084" s="427"/>
      <c r="C3084" s="427"/>
      <c r="D3084" s="427"/>
      <c r="E3084" s="427"/>
      <c r="F3084" s="76"/>
      <c r="G3084" s="76"/>
      <c r="H3084" s="115"/>
      <c r="I3084" s="76" t="s">
        <v>240</v>
      </c>
      <c r="J3084" s="115"/>
      <c r="K3084" s="76"/>
      <c r="L3084" s="76"/>
      <c r="M3084" s="76" t="s">
        <v>124</v>
      </c>
      <c r="N3084" s="76"/>
      <c r="O3084" s="117"/>
    </row>
    <row r="3090" spans="1:15" ht="15.75" x14ac:dyDescent="0.2">
      <c r="A3090" s="427" t="s">
        <v>125</v>
      </c>
      <c r="B3090" s="427"/>
      <c r="C3090" s="427"/>
      <c r="D3090" s="427"/>
      <c r="E3090" s="427"/>
      <c r="F3090" s="427"/>
      <c r="G3090" s="427"/>
      <c r="H3090" s="427"/>
      <c r="I3090" s="427"/>
      <c r="J3090" s="427"/>
      <c r="K3090" s="427"/>
      <c r="L3090" s="427"/>
      <c r="M3090" s="427"/>
      <c r="N3090" s="427"/>
      <c r="O3090" s="427"/>
    </row>
    <row r="3091" spans="1:15" ht="15.75" x14ac:dyDescent="0.2">
      <c r="A3091" s="427" t="s">
        <v>1</v>
      </c>
      <c r="B3091" s="427"/>
      <c r="C3091" s="427"/>
      <c r="D3091" s="427"/>
      <c r="E3091" s="427"/>
      <c r="F3091" s="427"/>
      <c r="G3091" s="427"/>
      <c r="H3091" s="427"/>
      <c r="I3091" s="427"/>
      <c r="J3091" s="427"/>
      <c r="K3091" s="427"/>
      <c r="L3091" s="427"/>
      <c r="M3091" s="427"/>
      <c r="N3091" s="427"/>
      <c r="O3091" s="427"/>
    </row>
    <row r="3092" spans="1:15" ht="15.75" x14ac:dyDescent="0.2">
      <c r="A3092" s="427"/>
      <c r="B3092" s="427"/>
      <c r="C3092" s="427"/>
      <c r="D3092" s="427"/>
      <c r="E3092" s="427"/>
      <c r="F3092" s="427"/>
      <c r="G3092" s="427"/>
      <c r="H3092" s="427"/>
      <c r="I3092" s="427"/>
      <c r="J3092" s="427"/>
      <c r="K3092" s="427"/>
      <c r="L3092" s="427"/>
      <c r="M3092" s="427"/>
      <c r="N3092" s="427"/>
      <c r="O3092" s="427"/>
    </row>
    <row r="3093" spans="1:15" ht="15.75" x14ac:dyDescent="0.2">
      <c r="A3093" s="455" t="s">
        <v>321</v>
      </c>
      <c r="B3093" s="455"/>
      <c r="C3093" s="455"/>
      <c r="D3093" s="455"/>
      <c r="E3093" s="455"/>
      <c r="F3093" s="455"/>
      <c r="G3093" s="455"/>
      <c r="H3093" s="455"/>
      <c r="I3093" s="455"/>
      <c r="J3093" s="455"/>
      <c r="K3093" s="455"/>
      <c r="L3093" s="455"/>
      <c r="M3093" s="455"/>
      <c r="N3093" s="455"/>
      <c r="O3093" s="455"/>
    </row>
    <row r="3094" spans="1:15" ht="15.75" x14ac:dyDescent="0.2">
      <c r="A3094" s="77"/>
      <c r="B3094" s="77"/>
      <c r="C3094" s="77"/>
      <c r="D3094" s="77"/>
      <c r="E3094" s="77"/>
      <c r="F3094" s="77"/>
      <c r="G3094" s="77"/>
      <c r="H3094" s="77"/>
      <c r="I3094" s="77"/>
      <c r="J3094" s="77"/>
      <c r="K3094" s="77"/>
      <c r="L3094" s="77"/>
      <c r="M3094" s="77"/>
      <c r="N3094" s="77"/>
      <c r="O3094" s="77"/>
    </row>
    <row r="3095" spans="1:15" ht="16.5" thickBot="1" x14ac:dyDescent="0.25">
      <c r="A3095" s="77"/>
      <c r="B3095" s="77"/>
      <c r="C3095" s="77"/>
      <c r="D3095" s="77"/>
      <c r="E3095" s="77"/>
      <c r="F3095" s="77"/>
      <c r="G3095" s="77"/>
      <c r="H3095" s="77"/>
      <c r="I3095" s="77"/>
      <c r="J3095" s="77"/>
      <c r="K3095" s="77"/>
      <c r="L3095" s="77"/>
      <c r="M3095" s="77"/>
      <c r="N3095" s="77"/>
      <c r="O3095" s="77"/>
    </row>
    <row r="3096" spans="1:15" ht="16.5" thickBot="1" x14ac:dyDescent="0.25">
      <c r="A3096" s="78" t="s">
        <v>2</v>
      </c>
      <c r="B3096" s="449"/>
      <c r="C3096" s="450"/>
      <c r="D3096" s="79" t="s">
        <v>3</v>
      </c>
      <c r="E3096" s="449"/>
      <c r="F3096" s="451"/>
      <c r="G3096" s="451"/>
      <c r="H3096" s="450"/>
      <c r="I3096" s="79" t="s">
        <v>4</v>
      </c>
      <c r="J3096" s="80"/>
      <c r="K3096" s="80"/>
      <c r="L3096" s="80" t="s">
        <v>5</v>
      </c>
      <c r="M3096" s="449"/>
      <c r="N3096" s="451"/>
      <c r="O3096" s="452"/>
    </row>
    <row r="3097" spans="1:15" ht="16.5" thickBot="1" x14ac:dyDescent="0.25">
      <c r="A3097" s="77"/>
      <c r="B3097" s="77"/>
      <c r="C3097" s="77"/>
      <c r="D3097" s="77"/>
      <c r="E3097" s="77"/>
      <c r="F3097" s="77"/>
      <c r="G3097" s="77"/>
      <c r="H3097" s="77"/>
      <c r="I3097" s="77"/>
      <c r="J3097" s="77"/>
      <c r="K3097" s="77"/>
      <c r="L3097" s="77"/>
      <c r="M3097" s="77"/>
      <c r="N3097" s="77"/>
      <c r="O3097" s="77"/>
    </row>
    <row r="3098" spans="1:15" ht="16.5" thickBot="1" x14ac:dyDescent="0.25">
      <c r="A3098" s="78" t="s">
        <v>6</v>
      </c>
      <c r="B3098" s="449"/>
      <c r="C3098" s="450"/>
      <c r="D3098" s="79" t="s">
        <v>7</v>
      </c>
      <c r="E3098" s="449"/>
      <c r="F3098" s="451"/>
      <c r="G3098" s="451"/>
      <c r="H3098" s="450"/>
      <c r="I3098" s="79" t="s">
        <v>8</v>
      </c>
      <c r="J3098" s="80"/>
      <c r="K3098" s="80"/>
      <c r="L3098" s="80" t="s">
        <v>9</v>
      </c>
      <c r="M3098" s="449"/>
      <c r="N3098" s="451"/>
      <c r="O3098" s="452"/>
    </row>
    <row r="3099" spans="1:15" ht="16.5" thickBot="1" x14ac:dyDescent="0.25">
      <c r="A3099" s="77"/>
      <c r="B3099" s="77"/>
      <c r="C3099" s="77"/>
      <c r="D3099" s="77"/>
      <c r="E3099" s="77"/>
      <c r="F3099" s="77"/>
      <c r="G3099" s="77"/>
      <c r="H3099" s="77"/>
      <c r="I3099" s="77"/>
      <c r="J3099" s="77"/>
      <c r="K3099" s="77"/>
      <c r="L3099" s="77"/>
      <c r="M3099" s="77"/>
      <c r="N3099" s="77"/>
      <c r="O3099" s="77"/>
    </row>
    <row r="3100" spans="1:15" ht="16.5" thickBot="1" x14ac:dyDescent="0.25">
      <c r="A3100" s="453" t="s">
        <v>10</v>
      </c>
      <c r="B3100" s="454"/>
      <c r="C3100" s="449" t="s">
        <v>181</v>
      </c>
      <c r="D3100" s="451"/>
      <c r="E3100" s="451"/>
      <c r="F3100" s="451"/>
      <c r="G3100" s="451"/>
      <c r="H3100" s="451"/>
      <c r="I3100" s="451"/>
      <c r="J3100" s="451"/>
      <c r="K3100" s="451"/>
      <c r="L3100" s="451"/>
      <c r="M3100" s="451"/>
      <c r="N3100" s="451"/>
      <c r="O3100" s="452"/>
    </row>
    <row r="3101" spans="1:15" ht="16.5" thickBot="1" x14ac:dyDescent="0.25">
      <c r="A3101" s="77"/>
      <c r="B3101" s="77"/>
      <c r="C3101" s="77"/>
      <c r="D3101" s="77"/>
      <c r="E3101" s="77"/>
      <c r="F3101" s="77"/>
      <c r="G3101" s="77"/>
      <c r="H3101" s="77"/>
      <c r="I3101" s="77"/>
      <c r="J3101" s="77"/>
      <c r="K3101" s="77"/>
      <c r="L3101" s="77"/>
      <c r="M3101" s="77"/>
      <c r="N3101" s="77"/>
      <c r="O3101" s="77"/>
    </row>
    <row r="3102" spans="1:15" ht="16.5" thickBot="1" x14ac:dyDescent="0.25">
      <c r="A3102" s="453" t="s">
        <v>11</v>
      </c>
      <c r="B3102" s="454"/>
      <c r="C3102" s="449" t="s">
        <v>234</v>
      </c>
      <c r="D3102" s="451"/>
      <c r="E3102" s="451"/>
      <c r="F3102" s="451"/>
      <c r="G3102" s="451"/>
      <c r="H3102" s="451"/>
      <c r="I3102" s="451"/>
      <c r="J3102" s="451"/>
      <c r="K3102" s="451"/>
      <c r="L3102" s="451"/>
      <c r="M3102" s="451"/>
      <c r="N3102" s="451"/>
      <c r="O3102" s="452"/>
    </row>
    <row r="3103" spans="1:15" ht="16.5" thickBot="1" x14ac:dyDescent="0.25">
      <c r="A3103" s="81"/>
      <c r="B3103" s="81"/>
      <c r="C3103" s="81"/>
      <c r="D3103" s="81"/>
      <c r="E3103" s="81"/>
      <c r="F3103" s="81"/>
      <c r="G3103" s="81"/>
      <c r="H3103" s="81"/>
      <c r="I3103" s="81"/>
      <c r="J3103" s="81"/>
      <c r="K3103" s="81"/>
      <c r="L3103" s="81"/>
      <c r="M3103" s="81"/>
      <c r="N3103" s="81"/>
      <c r="O3103" s="81"/>
    </row>
    <row r="3104" spans="1:15" ht="16.5" thickBot="1" x14ac:dyDescent="0.25">
      <c r="A3104" s="441" t="s">
        <v>12</v>
      </c>
      <c r="B3104" s="443" t="s">
        <v>13</v>
      </c>
      <c r="C3104" s="434"/>
      <c r="D3104" s="444" t="s">
        <v>14</v>
      </c>
      <c r="E3104" s="446" t="s">
        <v>15</v>
      </c>
      <c r="F3104" s="447"/>
      <c r="G3104" s="447"/>
      <c r="H3104" s="447"/>
      <c r="I3104" s="448"/>
      <c r="J3104" s="444" t="s">
        <v>16</v>
      </c>
      <c r="K3104" s="444" t="s">
        <v>17</v>
      </c>
      <c r="L3104" s="433" t="s">
        <v>18</v>
      </c>
      <c r="M3104" s="434"/>
      <c r="N3104" s="435" t="s">
        <v>115</v>
      </c>
      <c r="O3104" s="436"/>
    </row>
    <row r="3105" spans="1:15" ht="32.25" thickBot="1" x14ac:dyDescent="0.25">
      <c r="A3105" s="442"/>
      <c r="B3105" s="82" t="s">
        <v>19</v>
      </c>
      <c r="C3105" s="83" t="s">
        <v>20</v>
      </c>
      <c r="D3105" s="445"/>
      <c r="E3105" s="84" t="s">
        <v>21</v>
      </c>
      <c r="F3105" s="84" t="s">
        <v>22</v>
      </c>
      <c r="G3105" s="85" t="s">
        <v>23</v>
      </c>
      <c r="H3105" s="119" t="s">
        <v>24</v>
      </c>
      <c r="I3105" s="86" t="s">
        <v>25</v>
      </c>
      <c r="J3105" s="445"/>
      <c r="K3105" s="445"/>
      <c r="L3105" s="176" t="s">
        <v>26</v>
      </c>
      <c r="M3105" s="177" t="s">
        <v>27</v>
      </c>
      <c r="N3105" s="437"/>
      <c r="O3105" s="438"/>
    </row>
    <row r="3106" spans="1:15" ht="15.75" x14ac:dyDescent="0.25">
      <c r="A3106" s="126">
        <v>45756</v>
      </c>
      <c r="B3106" s="127"/>
      <c r="C3106" s="128"/>
      <c r="D3106" s="89"/>
      <c r="E3106" s="100" t="s">
        <v>355</v>
      </c>
      <c r="F3106" s="187" t="s">
        <v>356</v>
      </c>
      <c r="G3106" s="90">
        <v>30</v>
      </c>
      <c r="H3106" s="129">
        <v>23.95</v>
      </c>
      <c r="I3106" s="175">
        <f>G3106*H3106</f>
        <v>718.5</v>
      </c>
      <c r="J3106" s="92" t="s">
        <v>262</v>
      </c>
      <c r="K3106" s="181">
        <v>45756</v>
      </c>
      <c r="L3106" s="475" t="s">
        <v>357</v>
      </c>
      <c r="M3106" s="476"/>
      <c r="N3106" s="439" t="s">
        <v>358</v>
      </c>
      <c r="O3106" s="440"/>
    </row>
    <row r="3107" spans="1:15" ht="15.75" x14ac:dyDescent="0.25">
      <c r="A3107" s="126">
        <v>45760</v>
      </c>
      <c r="B3107" s="127"/>
      <c r="C3107" s="128"/>
      <c r="D3107" s="89"/>
      <c r="E3107" s="100" t="s">
        <v>359</v>
      </c>
      <c r="F3107" s="100" t="s">
        <v>360</v>
      </c>
      <c r="G3107" s="90">
        <v>40</v>
      </c>
      <c r="H3107" s="129">
        <v>23.95</v>
      </c>
      <c r="I3107" s="175">
        <f>G3107*H3107</f>
        <v>958</v>
      </c>
      <c r="J3107" s="92"/>
      <c r="K3107" s="99">
        <v>45760</v>
      </c>
      <c r="L3107" s="475" t="s">
        <v>361</v>
      </c>
      <c r="M3107" s="476"/>
      <c r="N3107" s="439" t="s">
        <v>362</v>
      </c>
      <c r="O3107" s="440"/>
    </row>
    <row r="3108" spans="1:15" ht="16.5" thickBot="1" x14ac:dyDescent="0.3">
      <c r="A3108" s="126"/>
      <c r="B3108" s="94"/>
      <c r="C3108" s="95"/>
      <c r="D3108" s="89"/>
      <c r="E3108" s="100"/>
      <c r="F3108" s="100"/>
      <c r="G3108" s="96"/>
      <c r="H3108" s="97"/>
      <c r="I3108" s="175">
        <f>G3108*H3108</f>
        <v>0</v>
      </c>
      <c r="J3108" s="98"/>
      <c r="K3108" s="99"/>
      <c r="L3108" s="470"/>
      <c r="M3108" s="471"/>
      <c r="N3108" s="472"/>
      <c r="O3108" s="429"/>
    </row>
    <row r="3109" spans="1:15" ht="16.5" thickBot="1" x14ac:dyDescent="0.25">
      <c r="A3109" s="251" t="s">
        <v>28</v>
      </c>
      <c r="B3109" s="104"/>
      <c r="C3109" s="105"/>
      <c r="D3109" s="106">
        <f>SUM(D3106:D3108)</f>
        <v>0</v>
      </c>
      <c r="E3109" s="107"/>
      <c r="F3109" s="107"/>
      <c r="G3109" s="118">
        <f>SUM(G3106:G3108)</f>
        <v>70</v>
      </c>
      <c r="H3109" s="105"/>
      <c r="I3109" s="118">
        <f>SUM(I3106:I3108)</f>
        <v>1676.5</v>
      </c>
      <c r="J3109" s="109">
        <f>D3109/G3109</f>
        <v>0</v>
      </c>
      <c r="K3109" s="110"/>
      <c r="L3109" s="111"/>
      <c r="M3109" s="112"/>
      <c r="N3109" s="430"/>
      <c r="O3109" s="431"/>
    </row>
    <row r="3110" spans="1:15" ht="15.75" x14ac:dyDescent="0.2">
      <c r="A3110" s="76"/>
      <c r="B3110" s="113"/>
      <c r="C3110" s="113"/>
      <c r="D3110" s="113"/>
      <c r="E3110" s="113"/>
      <c r="F3110" s="113"/>
      <c r="G3110" s="113"/>
      <c r="H3110" s="113"/>
      <c r="I3110" s="76"/>
      <c r="J3110" s="76"/>
      <c r="K3110" s="76"/>
      <c r="L3110" s="76"/>
      <c r="M3110" s="76"/>
      <c r="N3110" s="113"/>
      <c r="O3110" s="114"/>
    </row>
    <row r="3111" spans="1:15" ht="15.75" x14ac:dyDescent="0.2">
      <c r="A3111" s="130" t="s">
        <v>173</v>
      </c>
      <c r="B3111" s="131" t="s">
        <v>191</v>
      </c>
      <c r="C3111" s="113"/>
      <c r="D3111" s="113"/>
      <c r="E3111" s="113"/>
      <c r="F3111" s="113"/>
      <c r="G3111" s="113"/>
      <c r="H3111" s="113"/>
      <c r="I3111" s="76"/>
      <c r="J3111" s="76"/>
      <c r="K3111" s="76"/>
      <c r="L3111" s="76"/>
      <c r="M3111" s="76"/>
      <c r="N3111" s="113"/>
      <c r="O3111" s="114"/>
    </row>
    <row r="3112" spans="1:15" ht="15.75" x14ac:dyDescent="0.2">
      <c r="A3112" s="76"/>
      <c r="B3112" s="113"/>
      <c r="C3112" s="113"/>
      <c r="D3112" s="113"/>
      <c r="E3112" s="113"/>
      <c r="F3112" s="113"/>
      <c r="G3112" s="113"/>
      <c r="H3112" s="113"/>
      <c r="I3112" s="76"/>
      <c r="J3112" s="76"/>
      <c r="K3112" s="76"/>
      <c r="L3112" s="76"/>
      <c r="M3112" s="76"/>
      <c r="N3112" s="113"/>
      <c r="O3112" s="114"/>
    </row>
    <row r="3113" spans="1:15" ht="15.75" x14ac:dyDescent="0.2">
      <c r="A3113" s="115"/>
      <c r="B3113" s="432" t="s">
        <v>29</v>
      </c>
      <c r="C3113" s="432"/>
      <c r="D3113" s="432"/>
      <c r="E3113" s="116"/>
      <c r="F3113" s="116"/>
      <c r="G3113" s="116"/>
      <c r="H3113" s="115"/>
      <c r="I3113" s="116" t="s">
        <v>30</v>
      </c>
      <c r="J3113" s="115"/>
      <c r="K3113" s="116"/>
      <c r="L3113" s="116"/>
      <c r="M3113" s="116" t="s">
        <v>31</v>
      </c>
      <c r="N3113" s="116"/>
      <c r="O3113" s="117"/>
    </row>
    <row r="3114" spans="1:15" ht="15.75" x14ac:dyDescent="0.2">
      <c r="A3114" s="427" t="s">
        <v>225</v>
      </c>
      <c r="B3114" s="427"/>
      <c r="C3114" s="427"/>
      <c r="D3114" s="427"/>
      <c r="E3114" s="427"/>
      <c r="F3114" s="76"/>
      <c r="G3114" s="76"/>
      <c r="H3114" s="115"/>
      <c r="I3114" s="76" t="s">
        <v>278</v>
      </c>
      <c r="J3114" s="115"/>
      <c r="K3114" s="76"/>
      <c r="L3114" s="76"/>
      <c r="M3114" s="76" t="s">
        <v>220</v>
      </c>
      <c r="N3114" s="76"/>
      <c r="O3114" s="117"/>
    </row>
    <row r="3115" spans="1:15" ht="15.75" x14ac:dyDescent="0.2">
      <c r="A3115" s="427" t="s">
        <v>223</v>
      </c>
      <c r="B3115" s="427"/>
      <c r="C3115" s="427"/>
      <c r="D3115" s="427"/>
      <c r="E3115" s="427"/>
      <c r="F3115" s="76"/>
      <c r="G3115" s="76"/>
      <c r="H3115" s="115"/>
      <c r="I3115" s="76" t="s">
        <v>240</v>
      </c>
      <c r="J3115" s="115"/>
      <c r="K3115" s="76"/>
      <c r="L3115" s="76"/>
      <c r="M3115" s="76" t="s">
        <v>124</v>
      </c>
      <c r="N3115" s="76"/>
      <c r="O3115" s="117"/>
    </row>
    <row r="3125" spans="1:15" ht="15.75" x14ac:dyDescent="0.2">
      <c r="A3125" s="427" t="s">
        <v>125</v>
      </c>
      <c r="B3125" s="427"/>
      <c r="C3125" s="427"/>
      <c r="D3125" s="427"/>
      <c r="E3125" s="427"/>
      <c r="F3125" s="427"/>
      <c r="G3125" s="427"/>
      <c r="H3125" s="427"/>
      <c r="I3125" s="427"/>
      <c r="J3125" s="427"/>
      <c r="K3125" s="427"/>
      <c r="L3125" s="427"/>
      <c r="M3125" s="427"/>
      <c r="N3125" s="427"/>
      <c r="O3125" s="427"/>
    </row>
    <row r="3126" spans="1:15" ht="15.75" x14ac:dyDescent="0.2">
      <c r="A3126" s="427" t="s">
        <v>1</v>
      </c>
      <c r="B3126" s="427"/>
      <c r="C3126" s="427"/>
      <c r="D3126" s="427"/>
      <c r="E3126" s="427"/>
      <c r="F3126" s="427"/>
      <c r="G3126" s="427"/>
      <c r="H3126" s="427"/>
      <c r="I3126" s="427"/>
      <c r="J3126" s="427"/>
      <c r="K3126" s="427"/>
      <c r="L3126" s="427"/>
      <c r="M3126" s="427"/>
      <c r="N3126" s="427"/>
      <c r="O3126" s="427"/>
    </row>
    <row r="3127" spans="1:15" ht="15.75" x14ac:dyDescent="0.2">
      <c r="A3127" s="427"/>
      <c r="B3127" s="427"/>
      <c r="C3127" s="427"/>
      <c r="D3127" s="427"/>
      <c r="E3127" s="427"/>
      <c r="F3127" s="427"/>
      <c r="G3127" s="427"/>
      <c r="H3127" s="427"/>
      <c r="I3127" s="427"/>
      <c r="J3127" s="427"/>
      <c r="K3127" s="427"/>
      <c r="L3127" s="427"/>
      <c r="M3127" s="427"/>
      <c r="N3127" s="427"/>
      <c r="O3127" s="427"/>
    </row>
    <row r="3128" spans="1:15" ht="15.75" x14ac:dyDescent="0.2">
      <c r="A3128" s="455" t="s">
        <v>321</v>
      </c>
      <c r="B3128" s="455"/>
      <c r="C3128" s="455"/>
      <c r="D3128" s="455"/>
      <c r="E3128" s="455"/>
      <c r="F3128" s="455"/>
      <c r="G3128" s="455"/>
      <c r="H3128" s="455"/>
      <c r="I3128" s="455"/>
      <c r="J3128" s="455"/>
      <c r="K3128" s="455"/>
      <c r="L3128" s="455"/>
      <c r="M3128" s="455"/>
      <c r="N3128" s="455"/>
      <c r="O3128" s="455"/>
    </row>
    <row r="3129" spans="1:15" ht="15.75" x14ac:dyDescent="0.2">
      <c r="A3129" s="77"/>
      <c r="B3129" s="77"/>
      <c r="C3129" s="77"/>
      <c r="D3129" s="77"/>
      <c r="E3129" s="77"/>
      <c r="F3129" s="77"/>
      <c r="G3129" s="77"/>
      <c r="H3129" s="77"/>
      <c r="I3129" s="77"/>
      <c r="J3129" s="77"/>
      <c r="K3129" s="77"/>
      <c r="L3129" s="77"/>
      <c r="M3129" s="77"/>
      <c r="N3129" s="77"/>
      <c r="O3129" s="77"/>
    </row>
    <row r="3130" spans="1:15" ht="16.5" thickBot="1" x14ac:dyDescent="0.25">
      <c r="A3130" s="77"/>
      <c r="B3130" s="77"/>
      <c r="C3130" s="77"/>
      <c r="D3130" s="77"/>
      <c r="E3130" s="77"/>
      <c r="F3130" s="77"/>
      <c r="G3130" s="77"/>
      <c r="H3130" s="77"/>
      <c r="I3130" s="77"/>
      <c r="J3130" s="77"/>
      <c r="K3130" s="77"/>
      <c r="L3130" s="77"/>
      <c r="M3130" s="77"/>
      <c r="N3130" s="77"/>
      <c r="O3130" s="77"/>
    </row>
    <row r="3131" spans="1:15" ht="16.5" thickBot="1" x14ac:dyDescent="0.25">
      <c r="A3131" s="78" t="s">
        <v>2</v>
      </c>
      <c r="B3131" s="449"/>
      <c r="C3131" s="450"/>
      <c r="D3131" s="79" t="s">
        <v>3</v>
      </c>
      <c r="E3131" s="449"/>
      <c r="F3131" s="451"/>
      <c r="G3131" s="451"/>
      <c r="H3131" s="450"/>
      <c r="I3131" s="79" t="s">
        <v>4</v>
      </c>
      <c r="J3131" s="80"/>
      <c r="K3131" s="80"/>
      <c r="L3131" s="80" t="s">
        <v>5</v>
      </c>
      <c r="M3131" s="449"/>
      <c r="N3131" s="451"/>
      <c r="O3131" s="452"/>
    </row>
    <row r="3132" spans="1:15" ht="16.5" thickBot="1" x14ac:dyDescent="0.25">
      <c r="A3132" s="77"/>
      <c r="B3132" s="77"/>
      <c r="C3132" s="77"/>
      <c r="D3132" s="77"/>
      <c r="E3132" s="77"/>
      <c r="F3132" s="77"/>
      <c r="G3132" s="77"/>
      <c r="H3132" s="77"/>
      <c r="I3132" s="77"/>
      <c r="J3132" s="77"/>
      <c r="K3132" s="77"/>
      <c r="L3132" s="77"/>
      <c r="M3132" s="77"/>
      <c r="N3132" s="77"/>
      <c r="O3132" s="77"/>
    </row>
    <row r="3133" spans="1:15" ht="16.5" thickBot="1" x14ac:dyDescent="0.25">
      <c r="A3133" s="78" t="s">
        <v>6</v>
      </c>
      <c r="B3133" s="449"/>
      <c r="C3133" s="450"/>
      <c r="D3133" s="79" t="s">
        <v>7</v>
      </c>
      <c r="E3133" s="449"/>
      <c r="F3133" s="451"/>
      <c r="G3133" s="451"/>
      <c r="H3133" s="450"/>
      <c r="I3133" s="79" t="s">
        <v>8</v>
      </c>
      <c r="J3133" s="80"/>
      <c r="K3133" s="80"/>
      <c r="L3133" s="80" t="s">
        <v>9</v>
      </c>
      <c r="M3133" s="449"/>
      <c r="N3133" s="451"/>
      <c r="O3133" s="452"/>
    </row>
    <row r="3134" spans="1:15" ht="16.5" thickBot="1" x14ac:dyDescent="0.25">
      <c r="A3134" s="77"/>
      <c r="B3134" s="77"/>
      <c r="C3134" s="77"/>
      <c r="D3134" s="77"/>
      <c r="E3134" s="77"/>
      <c r="F3134" s="77"/>
      <c r="G3134" s="77"/>
      <c r="H3134" s="77"/>
      <c r="I3134" s="77"/>
      <c r="J3134" s="77"/>
      <c r="K3134" s="77"/>
      <c r="L3134" s="77"/>
      <c r="M3134" s="77"/>
      <c r="N3134" s="77"/>
      <c r="O3134" s="77"/>
    </row>
    <row r="3135" spans="1:15" ht="16.5" thickBot="1" x14ac:dyDescent="0.25">
      <c r="A3135" s="453" t="s">
        <v>10</v>
      </c>
      <c r="B3135" s="454"/>
      <c r="C3135" s="449" t="s">
        <v>181</v>
      </c>
      <c r="D3135" s="451"/>
      <c r="E3135" s="451"/>
      <c r="F3135" s="451"/>
      <c r="G3135" s="451"/>
      <c r="H3135" s="451"/>
      <c r="I3135" s="451"/>
      <c r="J3135" s="451"/>
      <c r="K3135" s="451"/>
      <c r="L3135" s="451"/>
      <c r="M3135" s="451"/>
      <c r="N3135" s="451"/>
      <c r="O3135" s="452"/>
    </row>
    <row r="3136" spans="1:15" ht="16.5" thickBot="1" x14ac:dyDescent="0.25">
      <c r="A3136" s="77"/>
      <c r="B3136" s="77"/>
      <c r="C3136" s="77"/>
      <c r="D3136" s="77"/>
      <c r="E3136" s="77"/>
      <c r="F3136" s="77"/>
      <c r="G3136" s="77"/>
      <c r="H3136" s="77"/>
      <c r="I3136" s="77"/>
      <c r="J3136" s="77"/>
      <c r="K3136" s="77"/>
      <c r="L3136" s="77"/>
      <c r="M3136" s="77"/>
      <c r="N3136" s="77"/>
      <c r="O3136" s="77"/>
    </row>
    <row r="3137" spans="1:15" ht="16.5" thickBot="1" x14ac:dyDescent="0.25">
      <c r="A3137" s="453" t="s">
        <v>11</v>
      </c>
      <c r="B3137" s="454"/>
      <c r="C3137" s="449" t="s">
        <v>234</v>
      </c>
      <c r="D3137" s="451"/>
      <c r="E3137" s="451"/>
      <c r="F3137" s="451"/>
      <c r="G3137" s="451"/>
      <c r="H3137" s="451"/>
      <c r="I3137" s="451"/>
      <c r="J3137" s="451"/>
      <c r="K3137" s="451"/>
      <c r="L3137" s="451"/>
      <c r="M3137" s="451"/>
      <c r="N3137" s="451"/>
      <c r="O3137" s="452"/>
    </row>
    <row r="3138" spans="1:15" ht="16.5" thickBot="1" x14ac:dyDescent="0.25">
      <c r="A3138" s="81"/>
      <c r="B3138" s="81"/>
      <c r="C3138" s="81"/>
      <c r="D3138" s="81"/>
      <c r="E3138" s="81"/>
      <c r="F3138" s="81"/>
      <c r="G3138" s="81"/>
      <c r="H3138" s="81"/>
      <c r="I3138" s="81"/>
      <c r="J3138" s="81"/>
      <c r="K3138" s="81"/>
      <c r="L3138" s="81"/>
      <c r="M3138" s="81"/>
      <c r="N3138" s="81"/>
      <c r="O3138" s="81"/>
    </row>
    <row r="3139" spans="1:15" ht="16.5" thickBot="1" x14ac:dyDescent="0.25">
      <c r="A3139" s="441" t="s">
        <v>12</v>
      </c>
      <c r="B3139" s="443" t="s">
        <v>13</v>
      </c>
      <c r="C3139" s="434"/>
      <c r="D3139" s="444" t="s">
        <v>14</v>
      </c>
      <c r="E3139" s="446" t="s">
        <v>15</v>
      </c>
      <c r="F3139" s="447"/>
      <c r="G3139" s="447"/>
      <c r="H3139" s="447"/>
      <c r="I3139" s="448"/>
      <c r="J3139" s="444" t="s">
        <v>16</v>
      </c>
      <c r="K3139" s="444" t="s">
        <v>17</v>
      </c>
      <c r="L3139" s="433" t="s">
        <v>18</v>
      </c>
      <c r="M3139" s="434"/>
      <c r="N3139" s="435" t="s">
        <v>115</v>
      </c>
      <c r="O3139" s="436"/>
    </row>
    <row r="3140" spans="1:15" ht="32.25" thickBot="1" x14ac:dyDescent="0.25">
      <c r="A3140" s="442"/>
      <c r="B3140" s="82" t="s">
        <v>19</v>
      </c>
      <c r="C3140" s="83" t="s">
        <v>20</v>
      </c>
      <c r="D3140" s="445"/>
      <c r="E3140" s="84" t="s">
        <v>21</v>
      </c>
      <c r="F3140" s="84" t="s">
        <v>22</v>
      </c>
      <c r="G3140" s="85" t="s">
        <v>23</v>
      </c>
      <c r="H3140" s="119" t="s">
        <v>24</v>
      </c>
      <c r="I3140" s="86" t="s">
        <v>25</v>
      </c>
      <c r="J3140" s="445"/>
      <c r="K3140" s="445"/>
      <c r="L3140" s="176" t="s">
        <v>26</v>
      </c>
      <c r="M3140" s="177" t="s">
        <v>27</v>
      </c>
      <c r="N3140" s="437"/>
      <c r="O3140" s="438"/>
    </row>
    <row r="3141" spans="1:15" ht="15.75" x14ac:dyDescent="0.25">
      <c r="A3141" s="126">
        <v>45761</v>
      </c>
      <c r="B3141" s="127"/>
      <c r="C3141" s="128"/>
      <c r="D3141" s="89"/>
      <c r="E3141" s="100" t="s">
        <v>385</v>
      </c>
      <c r="F3141" s="187" t="s">
        <v>386</v>
      </c>
      <c r="G3141" s="90">
        <v>29.227599999999999</v>
      </c>
      <c r="H3141" s="129">
        <v>23.95</v>
      </c>
      <c r="I3141" s="175">
        <f>G3141*H3141</f>
        <v>700.00101999999993</v>
      </c>
      <c r="J3141" s="92" t="s">
        <v>262</v>
      </c>
      <c r="K3141" s="181">
        <v>45761</v>
      </c>
      <c r="L3141" s="475" t="s">
        <v>387</v>
      </c>
      <c r="M3141" s="476"/>
      <c r="N3141" s="439" t="s">
        <v>354</v>
      </c>
      <c r="O3141" s="440"/>
    </row>
    <row r="3142" spans="1:15" ht="15.75" x14ac:dyDescent="0.25">
      <c r="A3142" s="126">
        <v>45766</v>
      </c>
      <c r="B3142" s="127"/>
      <c r="C3142" s="128"/>
      <c r="D3142" s="89"/>
      <c r="E3142" s="100" t="s">
        <v>388</v>
      </c>
      <c r="F3142" s="100" t="s">
        <v>389</v>
      </c>
      <c r="G3142" s="90">
        <v>30</v>
      </c>
      <c r="H3142" s="129">
        <v>23.95</v>
      </c>
      <c r="I3142" s="175">
        <f>G3142*H3142</f>
        <v>718.5</v>
      </c>
      <c r="J3142" s="92"/>
      <c r="K3142" s="99">
        <v>45766</v>
      </c>
      <c r="L3142" s="475" t="s">
        <v>390</v>
      </c>
      <c r="M3142" s="476"/>
      <c r="N3142" s="439" t="s">
        <v>362</v>
      </c>
      <c r="O3142" s="440"/>
    </row>
    <row r="3143" spans="1:15" ht="16.5" thickBot="1" x14ac:dyDescent="0.3">
      <c r="A3143" s="126"/>
      <c r="B3143" s="94"/>
      <c r="C3143" s="95"/>
      <c r="D3143" s="89"/>
      <c r="E3143" s="100"/>
      <c r="F3143" s="100"/>
      <c r="G3143" s="96"/>
      <c r="H3143" s="97"/>
      <c r="I3143" s="175">
        <f>G3143*H3143</f>
        <v>0</v>
      </c>
      <c r="J3143" s="98"/>
      <c r="K3143" s="99"/>
      <c r="L3143" s="470"/>
      <c r="M3143" s="471"/>
      <c r="N3143" s="472"/>
      <c r="O3143" s="429"/>
    </row>
    <row r="3144" spans="1:15" ht="16.5" thickBot="1" x14ac:dyDescent="0.25">
      <c r="A3144" s="286" t="s">
        <v>28</v>
      </c>
      <c r="B3144" s="104"/>
      <c r="C3144" s="105"/>
      <c r="D3144" s="106">
        <f>SUM(D3141:D3143)</f>
        <v>0</v>
      </c>
      <c r="E3144" s="107"/>
      <c r="F3144" s="107"/>
      <c r="G3144" s="118">
        <f>SUM(G3141:G3143)</f>
        <v>59.227599999999995</v>
      </c>
      <c r="H3144" s="105"/>
      <c r="I3144" s="118">
        <f>SUM(I3141:I3143)</f>
        <v>1418.5010199999999</v>
      </c>
      <c r="J3144" s="109">
        <f>D3144/G3144</f>
        <v>0</v>
      </c>
      <c r="K3144" s="110"/>
      <c r="L3144" s="111"/>
      <c r="M3144" s="112"/>
      <c r="N3144" s="430"/>
      <c r="O3144" s="431"/>
    </row>
    <row r="3145" spans="1:15" ht="15.75" x14ac:dyDescent="0.2">
      <c r="A3145" s="76"/>
      <c r="B3145" s="113"/>
      <c r="C3145" s="113"/>
      <c r="D3145" s="113"/>
      <c r="E3145" s="113"/>
      <c r="F3145" s="113"/>
      <c r="G3145" s="113"/>
      <c r="H3145" s="113"/>
      <c r="I3145" s="76"/>
      <c r="J3145" s="76"/>
      <c r="K3145" s="76"/>
      <c r="L3145" s="76"/>
      <c r="M3145" s="76"/>
      <c r="N3145" s="113"/>
      <c r="O3145" s="114"/>
    </row>
    <row r="3146" spans="1:15" ht="15.75" x14ac:dyDescent="0.2">
      <c r="A3146" s="130" t="s">
        <v>173</v>
      </c>
      <c r="B3146" s="131" t="s">
        <v>191</v>
      </c>
      <c r="C3146" s="113"/>
      <c r="D3146" s="113"/>
      <c r="E3146" s="113"/>
      <c r="F3146" s="113"/>
      <c r="G3146" s="113"/>
      <c r="H3146" s="113"/>
      <c r="I3146" s="76"/>
      <c r="J3146" s="76"/>
      <c r="K3146" s="76"/>
      <c r="L3146" s="76"/>
      <c r="M3146" s="76"/>
      <c r="N3146" s="113"/>
      <c r="O3146" s="114"/>
    </row>
    <row r="3147" spans="1:15" ht="15.75" x14ac:dyDescent="0.2">
      <c r="A3147" s="76"/>
      <c r="B3147" s="113"/>
      <c r="C3147" s="113"/>
      <c r="D3147" s="113"/>
      <c r="E3147" s="113"/>
      <c r="F3147" s="113"/>
      <c r="G3147" s="113"/>
      <c r="H3147" s="113"/>
      <c r="I3147" s="76"/>
      <c r="J3147" s="76"/>
      <c r="K3147" s="76"/>
      <c r="L3147" s="76"/>
      <c r="M3147" s="76"/>
      <c r="N3147" s="113"/>
      <c r="O3147" s="114"/>
    </row>
    <row r="3148" spans="1:15" ht="15.75" x14ac:dyDescent="0.2">
      <c r="A3148" s="115"/>
      <c r="B3148" s="432" t="s">
        <v>29</v>
      </c>
      <c r="C3148" s="432"/>
      <c r="D3148" s="432"/>
      <c r="E3148" s="116"/>
      <c r="F3148" s="116"/>
      <c r="G3148" s="116"/>
      <c r="H3148" s="115"/>
      <c r="I3148" s="116" t="s">
        <v>30</v>
      </c>
      <c r="J3148" s="115"/>
      <c r="K3148" s="116"/>
      <c r="L3148" s="116"/>
      <c r="M3148" s="116" t="s">
        <v>31</v>
      </c>
      <c r="N3148" s="116"/>
      <c r="O3148" s="117"/>
    </row>
    <row r="3149" spans="1:15" ht="15.75" x14ac:dyDescent="0.2">
      <c r="A3149" s="427" t="s">
        <v>225</v>
      </c>
      <c r="B3149" s="427"/>
      <c r="C3149" s="427"/>
      <c r="D3149" s="427"/>
      <c r="E3149" s="427"/>
      <c r="F3149" s="76"/>
      <c r="G3149" s="76"/>
      <c r="H3149" s="115"/>
      <c r="I3149" s="76" t="s">
        <v>278</v>
      </c>
      <c r="J3149" s="115"/>
      <c r="K3149" s="76"/>
      <c r="L3149" s="76"/>
      <c r="M3149" s="76" t="s">
        <v>220</v>
      </c>
      <c r="N3149" s="76"/>
      <c r="O3149" s="117"/>
    </row>
    <row r="3150" spans="1:15" ht="15.75" x14ac:dyDescent="0.2">
      <c r="A3150" s="427" t="s">
        <v>223</v>
      </c>
      <c r="B3150" s="427"/>
      <c r="C3150" s="427"/>
      <c r="D3150" s="427"/>
      <c r="E3150" s="427"/>
      <c r="F3150" s="76"/>
      <c r="G3150" s="76"/>
      <c r="H3150" s="115"/>
      <c r="I3150" s="76" t="s">
        <v>240</v>
      </c>
      <c r="J3150" s="115"/>
      <c r="K3150" s="76"/>
      <c r="L3150" s="76"/>
      <c r="M3150" s="76" t="s">
        <v>124</v>
      </c>
      <c r="N3150" s="76"/>
      <c r="O3150" s="117"/>
    </row>
    <row r="3157" spans="1:15" ht="15.75" x14ac:dyDescent="0.2">
      <c r="A3157" s="427" t="s">
        <v>125</v>
      </c>
      <c r="B3157" s="427"/>
      <c r="C3157" s="427"/>
      <c r="D3157" s="427"/>
      <c r="E3157" s="427"/>
      <c r="F3157" s="427"/>
      <c r="G3157" s="427"/>
      <c r="H3157" s="427"/>
      <c r="I3157" s="427"/>
      <c r="J3157" s="427"/>
      <c r="K3157" s="427"/>
      <c r="L3157" s="427"/>
      <c r="M3157" s="427"/>
      <c r="N3157" s="427"/>
      <c r="O3157" s="427"/>
    </row>
    <row r="3158" spans="1:15" ht="15.75" x14ac:dyDescent="0.2">
      <c r="A3158" s="427" t="s">
        <v>1</v>
      </c>
      <c r="B3158" s="427"/>
      <c r="C3158" s="427"/>
      <c r="D3158" s="427"/>
      <c r="E3158" s="427"/>
      <c r="F3158" s="427"/>
      <c r="G3158" s="427"/>
      <c r="H3158" s="427"/>
      <c r="I3158" s="427"/>
      <c r="J3158" s="427"/>
      <c r="K3158" s="427"/>
      <c r="L3158" s="427"/>
      <c r="M3158" s="427"/>
      <c r="N3158" s="427"/>
      <c r="O3158" s="427"/>
    </row>
    <row r="3159" spans="1:15" ht="15.75" x14ac:dyDescent="0.2">
      <c r="A3159" s="427"/>
      <c r="B3159" s="427"/>
      <c r="C3159" s="427"/>
      <c r="D3159" s="427"/>
      <c r="E3159" s="427"/>
      <c r="F3159" s="427"/>
      <c r="G3159" s="427"/>
      <c r="H3159" s="427"/>
      <c r="I3159" s="427"/>
      <c r="J3159" s="427"/>
      <c r="K3159" s="427"/>
      <c r="L3159" s="427"/>
      <c r="M3159" s="427"/>
      <c r="N3159" s="427"/>
      <c r="O3159" s="427"/>
    </row>
    <row r="3160" spans="1:15" ht="15.75" x14ac:dyDescent="0.2">
      <c r="A3160" s="455" t="s">
        <v>321</v>
      </c>
      <c r="B3160" s="455"/>
      <c r="C3160" s="455"/>
      <c r="D3160" s="455"/>
      <c r="E3160" s="455"/>
      <c r="F3160" s="455"/>
      <c r="G3160" s="455"/>
      <c r="H3160" s="455"/>
      <c r="I3160" s="455"/>
      <c r="J3160" s="455"/>
      <c r="K3160" s="455"/>
      <c r="L3160" s="455"/>
      <c r="M3160" s="455"/>
      <c r="N3160" s="455"/>
      <c r="O3160" s="455"/>
    </row>
    <row r="3161" spans="1:15" ht="15.75" x14ac:dyDescent="0.2">
      <c r="A3161" s="77"/>
      <c r="B3161" s="77"/>
      <c r="C3161" s="77"/>
      <c r="D3161" s="77"/>
      <c r="E3161" s="77"/>
      <c r="F3161" s="77"/>
      <c r="G3161" s="77"/>
      <c r="H3161" s="77"/>
      <c r="I3161" s="77"/>
      <c r="J3161" s="77"/>
      <c r="K3161" s="77"/>
      <c r="L3161" s="77"/>
      <c r="M3161" s="77"/>
      <c r="N3161" s="77"/>
      <c r="O3161" s="77"/>
    </row>
    <row r="3162" spans="1:15" ht="16.5" thickBot="1" x14ac:dyDescent="0.25">
      <c r="A3162" s="77"/>
      <c r="B3162" s="77"/>
      <c r="C3162" s="77"/>
      <c r="D3162" s="77"/>
      <c r="E3162" s="77"/>
      <c r="F3162" s="77"/>
      <c r="G3162" s="77"/>
      <c r="H3162" s="77"/>
      <c r="I3162" s="77"/>
      <c r="J3162" s="77"/>
      <c r="K3162" s="77"/>
      <c r="L3162" s="77"/>
      <c r="M3162" s="77"/>
      <c r="N3162" s="77"/>
      <c r="O3162" s="77"/>
    </row>
    <row r="3163" spans="1:15" ht="16.5" thickBot="1" x14ac:dyDescent="0.25">
      <c r="A3163" s="78" t="s">
        <v>2</v>
      </c>
      <c r="B3163" s="449"/>
      <c r="C3163" s="450"/>
      <c r="D3163" s="79" t="s">
        <v>3</v>
      </c>
      <c r="E3163" s="449"/>
      <c r="F3163" s="451"/>
      <c r="G3163" s="451"/>
      <c r="H3163" s="450"/>
      <c r="I3163" s="79" t="s">
        <v>4</v>
      </c>
      <c r="J3163" s="80"/>
      <c r="K3163" s="80"/>
      <c r="L3163" s="80" t="s">
        <v>5</v>
      </c>
      <c r="M3163" s="449"/>
      <c r="N3163" s="451"/>
      <c r="O3163" s="452"/>
    </row>
    <row r="3164" spans="1:15" ht="16.5" thickBot="1" x14ac:dyDescent="0.25">
      <c r="A3164" s="77"/>
      <c r="B3164" s="77"/>
      <c r="C3164" s="77"/>
      <c r="D3164" s="77"/>
      <c r="E3164" s="77"/>
      <c r="F3164" s="77"/>
      <c r="G3164" s="77"/>
      <c r="H3164" s="77"/>
      <c r="I3164" s="77"/>
      <c r="J3164" s="77"/>
      <c r="K3164" s="77"/>
      <c r="L3164" s="77"/>
      <c r="M3164" s="77"/>
      <c r="N3164" s="77"/>
      <c r="O3164" s="77"/>
    </row>
    <row r="3165" spans="1:15" ht="16.5" thickBot="1" x14ac:dyDescent="0.25">
      <c r="A3165" s="78" t="s">
        <v>6</v>
      </c>
      <c r="B3165" s="449"/>
      <c r="C3165" s="450"/>
      <c r="D3165" s="79" t="s">
        <v>7</v>
      </c>
      <c r="E3165" s="449"/>
      <c r="F3165" s="451"/>
      <c r="G3165" s="451"/>
      <c r="H3165" s="450"/>
      <c r="I3165" s="79" t="s">
        <v>8</v>
      </c>
      <c r="J3165" s="80"/>
      <c r="K3165" s="80"/>
      <c r="L3165" s="80" t="s">
        <v>9</v>
      </c>
      <c r="M3165" s="449"/>
      <c r="N3165" s="451"/>
      <c r="O3165" s="452"/>
    </row>
    <row r="3166" spans="1:15" ht="16.5" thickBot="1" x14ac:dyDescent="0.25">
      <c r="A3166" s="77"/>
      <c r="B3166" s="77"/>
      <c r="C3166" s="77"/>
      <c r="D3166" s="77"/>
      <c r="E3166" s="77"/>
      <c r="F3166" s="77"/>
      <c r="G3166" s="77"/>
      <c r="H3166" s="77"/>
      <c r="I3166" s="77"/>
      <c r="J3166" s="77"/>
      <c r="K3166" s="77"/>
      <c r="L3166" s="77"/>
      <c r="M3166" s="77"/>
      <c r="N3166" s="77"/>
      <c r="O3166" s="77"/>
    </row>
    <row r="3167" spans="1:15" ht="16.5" thickBot="1" x14ac:dyDescent="0.25">
      <c r="A3167" s="453" t="s">
        <v>10</v>
      </c>
      <c r="B3167" s="454"/>
      <c r="C3167" s="449" t="s">
        <v>181</v>
      </c>
      <c r="D3167" s="451"/>
      <c r="E3167" s="451"/>
      <c r="F3167" s="451"/>
      <c r="G3167" s="451"/>
      <c r="H3167" s="451"/>
      <c r="I3167" s="451"/>
      <c r="J3167" s="451"/>
      <c r="K3167" s="451"/>
      <c r="L3167" s="451"/>
      <c r="M3167" s="451"/>
      <c r="N3167" s="451"/>
      <c r="O3167" s="452"/>
    </row>
    <row r="3168" spans="1:15" ht="16.5" thickBot="1" x14ac:dyDescent="0.25">
      <c r="A3168" s="77"/>
      <c r="B3168" s="77"/>
      <c r="C3168" s="77"/>
      <c r="D3168" s="77"/>
      <c r="E3168" s="77"/>
      <c r="F3168" s="77"/>
      <c r="G3168" s="77"/>
      <c r="H3168" s="77"/>
      <c r="I3168" s="77"/>
      <c r="J3168" s="77"/>
      <c r="K3168" s="77"/>
      <c r="L3168" s="77"/>
      <c r="M3168" s="77"/>
      <c r="N3168" s="77"/>
      <c r="O3168" s="77"/>
    </row>
    <row r="3169" spans="1:15" ht="16.5" thickBot="1" x14ac:dyDescent="0.25">
      <c r="A3169" s="453" t="s">
        <v>11</v>
      </c>
      <c r="B3169" s="454"/>
      <c r="C3169" s="449" t="s">
        <v>234</v>
      </c>
      <c r="D3169" s="451"/>
      <c r="E3169" s="451"/>
      <c r="F3169" s="451"/>
      <c r="G3169" s="451"/>
      <c r="H3169" s="451"/>
      <c r="I3169" s="451"/>
      <c r="J3169" s="451"/>
      <c r="K3169" s="451"/>
      <c r="L3169" s="451"/>
      <c r="M3169" s="451"/>
      <c r="N3169" s="451"/>
      <c r="O3169" s="452"/>
    </row>
    <row r="3170" spans="1:15" ht="16.5" thickBot="1" x14ac:dyDescent="0.25">
      <c r="A3170" s="81"/>
      <c r="B3170" s="81"/>
      <c r="C3170" s="81"/>
      <c r="D3170" s="81"/>
      <c r="E3170" s="81"/>
      <c r="F3170" s="81"/>
      <c r="G3170" s="81"/>
      <c r="H3170" s="81"/>
      <c r="I3170" s="81"/>
      <c r="J3170" s="81"/>
      <c r="K3170" s="81"/>
      <c r="L3170" s="81"/>
      <c r="M3170" s="81"/>
      <c r="N3170" s="81"/>
      <c r="O3170" s="81"/>
    </row>
    <row r="3171" spans="1:15" ht="16.5" thickBot="1" x14ac:dyDescent="0.25">
      <c r="A3171" s="441" t="s">
        <v>12</v>
      </c>
      <c r="B3171" s="443" t="s">
        <v>13</v>
      </c>
      <c r="C3171" s="434"/>
      <c r="D3171" s="444" t="s">
        <v>14</v>
      </c>
      <c r="E3171" s="446" t="s">
        <v>15</v>
      </c>
      <c r="F3171" s="447"/>
      <c r="G3171" s="447"/>
      <c r="H3171" s="447"/>
      <c r="I3171" s="448"/>
      <c r="J3171" s="444" t="s">
        <v>16</v>
      </c>
      <c r="K3171" s="444" t="s">
        <v>17</v>
      </c>
      <c r="L3171" s="433" t="s">
        <v>18</v>
      </c>
      <c r="M3171" s="434"/>
      <c r="N3171" s="435" t="s">
        <v>115</v>
      </c>
      <c r="O3171" s="436"/>
    </row>
    <row r="3172" spans="1:15" ht="32.25" thickBot="1" x14ac:dyDescent="0.25">
      <c r="A3172" s="442"/>
      <c r="B3172" s="82" t="s">
        <v>19</v>
      </c>
      <c r="C3172" s="83" t="s">
        <v>20</v>
      </c>
      <c r="D3172" s="445"/>
      <c r="E3172" s="84" t="s">
        <v>21</v>
      </c>
      <c r="F3172" s="84" t="s">
        <v>22</v>
      </c>
      <c r="G3172" s="85" t="s">
        <v>23</v>
      </c>
      <c r="H3172" s="119" t="s">
        <v>24</v>
      </c>
      <c r="I3172" s="86" t="s">
        <v>25</v>
      </c>
      <c r="J3172" s="445"/>
      <c r="K3172" s="445"/>
      <c r="L3172" s="176" t="s">
        <v>26</v>
      </c>
      <c r="M3172" s="177" t="s">
        <v>27</v>
      </c>
      <c r="N3172" s="437"/>
      <c r="O3172" s="438"/>
    </row>
    <row r="3173" spans="1:15" ht="15.75" x14ac:dyDescent="0.25">
      <c r="A3173" s="126">
        <v>45772</v>
      </c>
      <c r="B3173" s="127"/>
      <c r="C3173" s="128"/>
      <c r="D3173" s="89"/>
      <c r="E3173" s="100" t="s">
        <v>419</v>
      </c>
      <c r="F3173" s="187" t="s">
        <v>408</v>
      </c>
      <c r="G3173" s="90">
        <v>30</v>
      </c>
      <c r="H3173" s="129">
        <v>23.95</v>
      </c>
      <c r="I3173" s="175">
        <f>G3173*H3173</f>
        <v>718.5</v>
      </c>
      <c r="J3173" s="92" t="s">
        <v>262</v>
      </c>
      <c r="K3173" s="181"/>
      <c r="L3173" s="475" t="s">
        <v>409</v>
      </c>
      <c r="M3173" s="476"/>
      <c r="N3173" s="439" t="s">
        <v>354</v>
      </c>
      <c r="O3173" s="440"/>
    </row>
    <row r="3174" spans="1:15" ht="15.75" x14ac:dyDescent="0.25">
      <c r="A3174" s="126"/>
      <c r="B3174" s="127"/>
      <c r="C3174" s="128"/>
      <c r="D3174" s="89"/>
      <c r="E3174" s="100"/>
      <c r="F3174" s="100"/>
      <c r="G3174" s="90"/>
      <c r="H3174" s="129"/>
      <c r="I3174" s="175">
        <f>G3174*H3174</f>
        <v>0</v>
      </c>
      <c r="J3174" s="92"/>
      <c r="K3174" s="99"/>
      <c r="L3174" s="475"/>
      <c r="M3174" s="476"/>
      <c r="N3174" s="439"/>
      <c r="O3174" s="440"/>
    </row>
    <row r="3175" spans="1:15" ht="16.5" thickBot="1" x14ac:dyDescent="0.3">
      <c r="A3175" s="126"/>
      <c r="B3175" s="94"/>
      <c r="C3175" s="95"/>
      <c r="D3175" s="89"/>
      <c r="E3175" s="100"/>
      <c r="F3175" s="100"/>
      <c r="G3175" s="96"/>
      <c r="H3175" s="97"/>
      <c r="I3175" s="175">
        <f>G3175*H3175</f>
        <v>0</v>
      </c>
      <c r="J3175" s="98"/>
      <c r="K3175" s="99"/>
      <c r="L3175" s="470"/>
      <c r="M3175" s="471"/>
      <c r="N3175" s="472"/>
      <c r="O3175" s="429"/>
    </row>
    <row r="3176" spans="1:15" ht="16.5" thickBot="1" x14ac:dyDescent="0.25">
      <c r="A3176" s="286" t="s">
        <v>28</v>
      </c>
      <c r="B3176" s="104"/>
      <c r="C3176" s="105"/>
      <c r="D3176" s="106">
        <f>SUM(D3173:D3175)</f>
        <v>0</v>
      </c>
      <c r="E3176" s="107"/>
      <c r="F3176" s="107"/>
      <c r="G3176" s="118">
        <f>SUM(G3173:G3175)</f>
        <v>30</v>
      </c>
      <c r="H3176" s="105"/>
      <c r="I3176" s="118">
        <f>SUM(I3173:I3175)</f>
        <v>718.5</v>
      </c>
      <c r="J3176" s="109">
        <f>D3176/G3176</f>
        <v>0</v>
      </c>
      <c r="K3176" s="110"/>
      <c r="L3176" s="111"/>
      <c r="M3176" s="112"/>
      <c r="N3176" s="430"/>
      <c r="O3176" s="431"/>
    </row>
    <row r="3177" spans="1:15" ht="15.75" x14ac:dyDescent="0.2">
      <c r="A3177" s="76"/>
      <c r="B3177" s="113"/>
      <c r="C3177" s="113"/>
      <c r="D3177" s="113"/>
      <c r="E3177" s="113"/>
      <c r="F3177" s="113"/>
      <c r="G3177" s="113"/>
      <c r="H3177" s="113"/>
      <c r="I3177" s="76"/>
      <c r="J3177" s="76"/>
      <c r="K3177" s="76"/>
      <c r="L3177" s="76"/>
      <c r="M3177" s="76"/>
      <c r="N3177" s="113"/>
      <c r="O3177" s="114"/>
    </row>
    <row r="3178" spans="1:15" ht="15.75" x14ac:dyDescent="0.2">
      <c r="A3178" s="130" t="s">
        <v>173</v>
      </c>
      <c r="B3178" s="131" t="s">
        <v>191</v>
      </c>
      <c r="C3178" s="113"/>
      <c r="D3178" s="113"/>
      <c r="E3178" s="113"/>
      <c r="F3178" s="113"/>
      <c r="G3178" s="113"/>
      <c r="H3178" s="113"/>
      <c r="I3178" s="76"/>
      <c r="J3178" s="76"/>
      <c r="K3178" s="76"/>
      <c r="L3178" s="76"/>
      <c r="M3178" s="76"/>
      <c r="N3178" s="113"/>
      <c r="O3178" s="114"/>
    </row>
    <row r="3179" spans="1:15" ht="15.75" x14ac:dyDescent="0.2">
      <c r="A3179" s="76"/>
      <c r="B3179" s="113"/>
      <c r="C3179" s="113"/>
      <c r="D3179" s="113"/>
      <c r="E3179" s="113"/>
      <c r="F3179" s="113"/>
      <c r="G3179" s="113"/>
      <c r="H3179" s="113"/>
      <c r="I3179" s="76"/>
      <c r="J3179" s="76"/>
      <c r="K3179" s="76"/>
      <c r="L3179" s="76"/>
      <c r="M3179" s="76"/>
      <c r="N3179" s="113"/>
      <c r="O3179" s="114"/>
    </row>
    <row r="3180" spans="1:15" ht="15.75" x14ac:dyDescent="0.2">
      <c r="A3180" s="115"/>
      <c r="B3180" s="432" t="s">
        <v>29</v>
      </c>
      <c r="C3180" s="432"/>
      <c r="D3180" s="432"/>
      <c r="E3180" s="116"/>
      <c r="F3180" s="116"/>
      <c r="G3180" s="116"/>
      <c r="H3180" s="115"/>
      <c r="I3180" s="116" t="s">
        <v>30</v>
      </c>
      <c r="J3180" s="115"/>
      <c r="K3180" s="116"/>
      <c r="L3180" s="116"/>
      <c r="M3180" s="116" t="s">
        <v>31</v>
      </c>
      <c r="N3180" s="116"/>
      <c r="O3180" s="117"/>
    </row>
    <row r="3181" spans="1:15" ht="15.75" x14ac:dyDescent="0.2">
      <c r="A3181" s="427" t="s">
        <v>225</v>
      </c>
      <c r="B3181" s="427"/>
      <c r="C3181" s="427"/>
      <c r="D3181" s="427"/>
      <c r="E3181" s="427"/>
      <c r="F3181" s="76"/>
      <c r="G3181" s="76"/>
      <c r="H3181" s="115"/>
      <c r="I3181" s="76" t="s">
        <v>278</v>
      </c>
      <c r="J3181" s="115"/>
      <c r="K3181" s="76"/>
      <c r="L3181" s="76"/>
      <c r="M3181" s="76" t="s">
        <v>220</v>
      </c>
      <c r="N3181" s="76"/>
      <c r="O3181" s="117"/>
    </row>
    <row r="3182" spans="1:15" ht="15.75" x14ac:dyDescent="0.2">
      <c r="A3182" s="427" t="s">
        <v>223</v>
      </c>
      <c r="B3182" s="427"/>
      <c r="C3182" s="427"/>
      <c r="D3182" s="427"/>
      <c r="E3182" s="427"/>
      <c r="F3182" s="76"/>
      <c r="G3182" s="76"/>
      <c r="H3182" s="115"/>
      <c r="I3182" s="76" t="s">
        <v>240</v>
      </c>
      <c r="J3182" s="115"/>
      <c r="K3182" s="76"/>
      <c r="L3182" s="76"/>
      <c r="M3182" s="76" t="s">
        <v>124</v>
      </c>
      <c r="N3182" s="76"/>
      <c r="O3182" s="117"/>
    </row>
    <row r="3189" spans="1:15" ht="15.75" x14ac:dyDescent="0.2">
      <c r="A3189" s="427" t="s">
        <v>125</v>
      </c>
      <c r="B3189" s="427"/>
      <c r="C3189" s="427"/>
      <c r="D3189" s="427"/>
      <c r="E3189" s="427"/>
      <c r="F3189" s="427"/>
      <c r="G3189" s="427"/>
      <c r="H3189" s="427"/>
      <c r="I3189" s="427"/>
      <c r="J3189" s="427"/>
      <c r="K3189" s="427"/>
      <c r="L3189" s="427"/>
      <c r="M3189" s="427"/>
      <c r="N3189" s="427"/>
      <c r="O3189" s="427"/>
    </row>
    <row r="3190" spans="1:15" ht="15.75" x14ac:dyDescent="0.2">
      <c r="A3190" s="427" t="s">
        <v>1</v>
      </c>
      <c r="B3190" s="427"/>
      <c r="C3190" s="427"/>
      <c r="D3190" s="427"/>
      <c r="E3190" s="427"/>
      <c r="F3190" s="427"/>
      <c r="G3190" s="427"/>
      <c r="H3190" s="427"/>
      <c r="I3190" s="427"/>
      <c r="J3190" s="427"/>
      <c r="K3190" s="427"/>
      <c r="L3190" s="427"/>
      <c r="M3190" s="427"/>
      <c r="N3190" s="427"/>
      <c r="O3190" s="427"/>
    </row>
    <row r="3191" spans="1:15" ht="15.75" x14ac:dyDescent="0.2">
      <c r="A3191" s="427"/>
      <c r="B3191" s="427"/>
      <c r="C3191" s="427"/>
      <c r="D3191" s="427"/>
      <c r="E3191" s="427"/>
      <c r="F3191" s="427"/>
      <c r="G3191" s="427"/>
      <c r="H3191" s="427"/>
      <c r="I3191" s="427"/>
      <c r="J3191" s="427"/>
      <c r="K3191" s="427"/>
      <c r="L3191" s="427"/>
      <c r="M3191" s="427"/>
      <c r="N3191" s="427"/>
      <c r="O3191" s="427"/>
    </row>
    <row r="3192" spans="1:15" ht="15.75" x14ac:dyDescent="0.2">
      <c r="A3192" s="455" t="s">
        <v>321</v>
      </c>
      <c r="B3192" s="455"/>
      <c r="C3192" s="455"/>
      <c r="D3192" s="455"/>
      <c r="E3192" s="455"/>
      <c r="F3192" s="455"/>
      <c r="G3192" s="455"/>
      <c r="H3192" s="455"/>
      <c r="I3192" s="455"/>
      <c r="J3192" s="455"/>
      <c r="K3192" s="455"/>
      <c r="L3192" s="455"/>
      <c r="M3192" s="455"/>
      <c r="N3192" s="455"/>
      <c r="O3192" s="455"/>
    </row>
    <row r="3193" spans="1:15" ht="15.75" x14ac:dyDescent="0.2">
      <c r="A3193" s="77"/>
      <c r="B3193" s="77"/>
      <c r="C3193" s="77"/>
      <c r="D3193" s="77"/>
      <c r="E3193" s="77"/>
      <c r="F3193" s="77"/>
      <c r="G3193" s="77"/>
      <c r="H3193" s="77"/>
      <c r="I3193" s="77"/>
      <c r="J3193" s="77"/>
      <c r="K3193" s="77"/>
      <c r="L3193" s="77"/>
      <c r="M3193" s="77"/>
      <c r="N3193" s="77"/>
      <c r="O3193" s="77"/>
    </row>
    <row r="3194" spans="1:15" ht="16.5" thickBot="1" x14ac:dyDescent="0.25">
      <c r="A3194" s="77"/>
      <c r="B3194" s="77"/>
      <c r="C3194" s="77"/>
      <c r="D3194" s="77"/>
      <c r="E3194" s="77"/>
      <c r="F3194" s="77"/>
      <c r="G3194" s="77"/>
      <c r="H3194" s="77"/>
      <c r="I3194" s="77"/>
      <c r="J3194" s="77"/>
      <c r="K3194" s="77"/>
      <c r="L3194" s="77"/>
      <c r="M3194" s="77"/>
      <c r="N3194" s="77"/>
      <c r="O3194" s="77"/>
    </row>
    <row r="3195" spans="1:15" ht="16.5" thickBot="1" x14ac:dyDescent="0.25">
      <c r="A3195" s="78" t="s">
        <v>2</v>
      </c>
      <c r="B3195" s="449"/>
      <c r="C3195" s="450"/>
      <c r="D3195" s="79" t="s">
        <v>3</v>
      </c>
      <c r="E3195" s="449"/>
      <c r="F3195" s="451"/>
      <c r="G3195" s="451"/>
      <c r="H3195" s="450"/>
      <c r="I3195" s="79" t="s">
        <v>4</v>
      </c>
      <c r="J3195" s="80"/>
      <c r="K3195" s="80"/>
      <c r="L3195" s="80" t="s">
        <v>5</v>
      </c>
      <c r="M3195" s="449"/>
      <c r="N3195" s="451"/>
      <c r="O3195" s="452"/>
    </row>
    <row r="3196" spans="1:15" ht="16.5" thickBot="1" x14ac:dyDescent="0.25">
      <c r="A3196" s="77"/>
      <c r="B3196" s="77"/>
      <c r="C3196" s="77"/>
      <c r="D3196" s="77"/>
      <c r="E3196" s="77"/>
      <c r="F3196" s="77"/>
      <c r="G3196" s="77"/>
      <c r="H3196" s="77"/>
      <c r="I3196" s="77"/>
      <c r="J3196" s="77"/>
      <c r="K3196" s="77"/>
      <c r="L3196" s="77"/>
      <c r="M3196" s="77"/>
      <c r="N3196" s="77"/>
      <c r="O3196" s="77"/>
    </row>
    <row r="3197" spans="1:15" ht="16.5" thickBot="1" x14ac:dyDescent="0.25">
      <c r="A3197" s="78" t="s">
        <v>6</v>
      </c>
      <c r="B3197" s="449"/>
      <c r="C3197" s="450"/>
      <c r="D3197" s="79" t="s">
        <v>7</v>
      </c>
      <c r="E3197" s="449"/>
      <c r="F3197" s="451"/>
      <c r="G3197" s="451"/>
      <c r="H3197" s="450"/>
      <c r="I3197" s="79" t="s">
        <v>8</v>
      </c>
      <c r="J3197" s="80"/>
      <c r="K3197" s="80"/>
      <c r="L3197" s="80" t="s">
        <v>9</v>
      </c>
      <c r="M3197" s="449"/>
      <c r="N3197" s="451"/>
      <c r="O3197" s="452"/>
    </row>
    <row r="3198" spans="1:15" ht="16.5" thickBot="1" x14ac:dyDescent="0.25">
      <c r="A3198" s="77"/>
      <c r="B3198" s="77"/>
      <c r="C3198" s="77"/>
      <c r="D3198" s="77"/>
      <c r="E3198" s="77"/>
      <c r="F3198" s="77"/>
      <c r="G3198" s="77"/>
      <c r="H3198" s="77"/>
      <c r="I3198" s="77"/>
      <c r="J3198" s="77"/>
      <c r="K3198" s="77"/>
      <c r="L3198" s="77"/>
      <c r="M3198" s="77"/>
      <c r="N3198" s="77"/>
      <c r="O3198" s="77"/>
    </row>
    <row r="3199" spans="1:15" ht="16.5" thickBot="1" x14ac:dyDescent="0.25">
      <c r="A3199" s="453" t="s">
        <v>10</v>
      </c>
      <c r="B3199" s="454"/>
      <c r="C3199" s="449" t="s">
        <v>181</v>
      </c>
      <c r="D3199" s="451"/>
      <c r="E3199" s="451"/>
      <c r="F3199" s="451"/>
      <c r="G3199" s="451"/>
      <c r="H3199" s="451"/>
      <c r="I3199" s="451"/>
      <c r="J3199" s="451"/>
      <c r="K3199" s="451"/>
      <c r="L3199" s="451"/>
      <c r="M3199" s="451"/>
      <c r="N3199" s="451"/>
      <c r="O3199" s="452"/>
    </row>
    <row r="3200" spans="1:15" ht="16.5" thickBot="1" x14ac:dyDescent="0.25">
      <c r="A3200" s="77"/>
      <c r="B3200" s="77"/>
      <c r="C3200" s="77"/>
      <c r="D3200" s="77"/>
      <c r="E3200" s="77"/>
      <c r="F3200" s="77"/>
      <c r="G3200" s="77"/>
      <c r="H3200" s="77"/>
      <c r="I3200" s="77"/>
      <c r="J3200" s="77"/>
      <c r="K3200" s="77"/>
      <c r="L3200" s="77"/>
      <c r="M3200" s="77"/>
      <c r="N3200" s="77"/>
      <c r="O3200" s="77"/>
    </row>
    <row r="3201" spans="1:15" ht="16.5" thickBot="1" x14ac:dyDescent="0.25">
      <c r="A3201" s="453" t="s">
        <v>11</v>
      </c>
      <c r="B3201" s="454"/>
      <c r="C3201" s="449" t="s">
        <v>234</v>
      </c>
      <c r="D3201" s="451"/>
      <c r="E3201" s="451"/>
      <c r="F3201" s="451"/>
      <c r="G3201" s="451"/>
      <c r="H3201" s="451"/>
      <c r="I3201" s="451"/>
      <c r="J3201" s="451"/>
      <c r="K3201" s="451"/>
      <c r="L3201" s="451"/>
      <c r="M3201" s="451"/>
      <c r="N3201" s="451"/>
      <c r="O3201" s="452"/>
    </row>
    <row r="3202" spans="1:15" ht="16.5" thickBot="1" x14ac:dyDescent="0.25">
      <c r="A3202" s="81"/>
      <c r="B3202" s="81"/>
      <c r="C3202" s="81"/>
      <c r="D3202" s="81"/>
      <c r="E3202" s="81"/>
      <c r="F3202" s="81"/>
      <c r="G3202" s="81"/>
      <c r="H3202" s="81"/>
      <c r="I3202" s="81"/>
      <c r="J3202" s="81"/>
      <c r="K3202" s="81"/>
      <c r="L3202" s="81"/>
      <c r="M3202" s="81"/>
      <c r="N3202" s="81"/>
      <c r="O3202" s="81"/>
    </row>
    <row r="3203" spans="1:15" ht="16.5" thickBot="1" x14ac:dyDescent="0.25">
      <c r="A3203" s="441" t="s">
        <v>12</v>
      </c>
      <c r="B3203" s="443" t="s">
        <v>13</v>
      </c>
      <c r="C3203" s="434"/>
      <c r="D3203" s="444" t="s">
        <v>14</v>
      </c>
      <c r="E3203" s="446" t="s">
        <v>15</v>
      </c>
      <c r="F3203" s="447"/>
      <c r="G3203" s="447"/>
      <c r="H3203" s="447"/>
      <c r="I3203" s="448"/>
      <c r="J3203" s="444" t="s">
        <v>16</v>
      </c>
      <c r="K3203" s="444" t="s">
        <v>17</v>
      </c>
      <c r="L3203" s="433" t="s">
        <v>18</v>
      </c>
      <c r="M3203" s="434"/>
      <c r="N3203" s="435" t="s">
        <v>115</v>
      </c>
      <c r="O3203" s="436"/>
    </row>
    <row r="3204" spans="1:15" ht="32.25" thickBot="1" x14ac:dyDescent="0.25">
      <c r="A3204" s="442"/>
      <c r="B3204" s="82" t="s">
        <v>19</v>
      </c>
      <c r="C3204" s="83" t="s">
        <v>20</v>
      </c>
      <c r="D3204" s="445"/>
      <c r="E3204" s="84" t="s">
        <v>21</v>
      </c>
      <c r="F3204" s="84" t="s">
        <v>22</v>
      </c>
      <c r="G3204" s="85" t="s">
        <v>23</v>
      </c>
      <c r="H3204" s="119" t="s">
        <v>24</v>
      </c>
      <c r="I3204" s="86" t="s">
        <v>25</v>
      </c>
      <c r="J3204" s="445"/>
      <c r="K3204" s="445"/>
      <c r="L3204" s="176" t="s">
        <v>26</v>
      </c>
      <c r="M3204" s="177" t="s">
        <v>27</v>
      </c>
      <c r="N3204" s="437"/>
      <c r="O3204" s="438"/>
    </row>
    <row r="3205" spans="1:15" ht="15.75" x14ac:dyDescent="0.25">
      <c r="A3205" s="126">
        <v>45775</v>
      </c>
      <c r="B3205" s="127"/>
      <c r="C3205" s="128"/>
      <c r="D3205" s="89"/>
      <c r="E3205" s="100" t="s">
        <v>420</v>
      </c>
      <c r="F3205" s="187" t="s">
        <v>421</v>
      </c>
      <c r="G3205" s="90">
        <v>20</v>
      </c>
      <c r="H3205" s="129">
        <v>23.95</v>
      </c>
      <c r="I3205" s="175">
        <f>G3205*H3205</f>
        <v>479</v>
      </c>
      <c r="J3205" s="92" t="s">
        <v>262</v>
      </c>
      <c r="K3205" s="181"/>
      <c r="L3205" s="475" t="s">
        <v>422</v>
      </c>
      <c r="M3205" s="476"/>
      <c r="N3205" s="439" t="s">
        <v>272</v>
      </c>
      <c r="O3205" s="440"/>
    </row>
    <row r="3206" spans="1:15" ht="15.75" x14ac:dyDescent="0.25">
      <c r="A3206" s="126">
        <v>45776</v>
      </c>
      <c r="B3206" s="127"/>
      <c r="C3206" s="128"/>
      <c r="D3206" s="89"/>
      <c r="E3206" s="100" t="s">
        <v>423</v>
      </c>
      <c r="F3206" s="100" t="s">
        <v>424</v>
      </c>
      <c r="G3206" s="90">
        <v>30</v>
      </c>
      <c r="H3206" s="129">
        <v>23.95</v>
      </c>
      <c r="I3206" s="175">
        <f>G3206*H3206</f>
        <v>718.5</v>
      </c>
      <c r="J3206" s="92"/>
      <c r="K3206" s="99"/>
      <c r="L3206" s="475" t="s">
        <v>425</v>
      </c>
      <c r="M3206" s="476"/>
      <c r="N3206" s="439" t="s">
        <v>426</v>
      </c>
      <c r="O3206" s="440"/>
    </row>
    <row r="3207" spans="1:15" ht="16.5" thickBot="1" x14ac:dyDescent="0.3">
      <c r="A3207" s="126">
        <v>45777</v>
      </c>
      <c r="B3207" s="94"/>
      <c r="C3207" s="95"/>
      <c r="D3207" s="89"/>
      <c r="E3207" s="100" t="s">
        <v>427</v>
      </c>
      <c r="F3207" s="100" t="s">
        <v>428</v>
      </c>
      <c r="G3207" s="96">
        <v>20</v>
      </c>
      <c r="H3207" s="97">
        <v>23.95</v>
      </c>
      <c r="I3207" s="175">
        <f>G3207*H3207</f>
        <v>479</v>
      </c>
      <c r="J3207" s="98"/>
      <c r="K3207" s="99"/>
      <c r="L3207" s="470" t="s">
        <v>409</v>
      </c>
      <c r="M3207" s="471"/>
      <c r="N3207" s="472" t="s">
        <v>354</v>
      </c>
      <c r="O3207" s="429"/>
    </row>
    <row r="3208" spans="1:15" ht="16.5" thickBot="1" x14ac:dyDescent="0.25">
      <c r="A3208" s="297" t="s">
        <v>28</v>
      </c>
      <c r="B3208" s="104"/>
      <c r="C3208" s="105"/>
      <c r="D3208" s="106">
        <f>SUM(D3205:D3207)</f>
        <v>0</v>
      </c>
      <c r="E3208" s="107"/>
      <c r="F3208" s="107"/>
      <c r="G3208" s="118">
        <f>SUM(G3205:G3207)</f>
        <v>70</v>
      </c>
      <c r="H3208" s="105"/>
      <c r="I3208" s="118">
        <f>SUM(I3205:I3207)</f>
        <v>1676.5</v>
      </c>
      <c r="J3208" s="109">
        <f>D3208/G3208</f>
        <v>0</v>
      </c>
      <c r="K3208" s="110"/>
      <c r="L3208" s="111"/>
      <c r="M3208" s="112"/>
      <c r="N3208" s="430"/>
      <c r="O3208" s="431"/>
    </row>
    <row r="3209" spans="1:15" ht="15.75" x14ac:dyDescent="0.2">
      <c r="A3209" s="76"/>
      <c r="B3209" s="113"/>
      <c r="C3209" s="113"/>
      <c r="D3209" s="113"/>
      <c r="E3209" s="113"/>
      <c r="F3209" s="113"/>
      <c r="G3209" s="113"/>
      <c r="H3209" s="113"/>
      <c r="I3209" s="76"/>
      <c r="J3209" s="76"/>
      <c r="K3209" s="76"/>
      <c r="L3209" s="76"/>
      <c r="M3209" s="76"/>
      <c r="N3209" s="113"/>
      <c r="O3209" s="114"/>
    </row>
    <row r="3210" spans="1:15" ht="15.75" x14ac:dyDescent="0.2">
      <c r="A3210" s="130" t="s">
        <v>173</v>
      </c>
      <c r="B3210" s="131" t="s">
        <v>191</v>
      </c>
      <c r="C3210" s="113"/>
      <c r="D3210" s="113"/>
      <c r="E3210" s="113"/>
      <c r="F3210" s="113"/>
      <c r="G3210" s="113"/>
      <c r="H3210" s="113"/>
      <c r="I3210" s="76"/>
      <c r="J3210" s="76"/>
      <c r="K3210" s="76"/>
      <c r="L3210" s="76"/>
      <c r="M3210" s="76"/>
      <c r="N3210" s="113"/>
      <c r="O3210" s="114"/>
    </row>
    <row r="3211" spans="1:15" ht="15.75" x14ac:dyDescent="0.2">
      <c r="A3211" s="76"/>
      <c r="B3211" s="113"/>
      <c r="C3211" s="113"/>
      <c r="D3211" s="113"/>
      <c r="E3211" s="113"/>
      <c r="F3211" s="113"/>
      <c r="G3211" s="113"/>
      <c r="H3211" s="113"/>
      <c r="I3211" s="76"/>
      <c r="J3211" s="76"/>
      <c r="K3211" s="76"/>
      <c r="L3211" s="76"/>
      <c r="M3211" s="76"/>
      <c r="N3211" s="113"/>
      <c r="O3211" s="114"/>
    </row>
    <row r="3212" spans="1:15" ht="15.75" x14ac:dyDescent="0.2">
      <c r="A3212" s="115"/>
      <c r="B3212" s="432" t="s">
        <v>29</v>
      </c>
      <c r="C3212" s="432"/>
      <c r="D3212" s="432"/>
      <c r="E3212" s="116"/>
      <c r="F3212" s="116"/>
      <c r="G3212" s="116"/>
      <c r="H3212" s="115"/>
      <c r="I3212" s="116" t="s">
        <v>30</v>
      </c>
      <c r="J3212" s="115"/>
      <c r="K3212" s="116"/>
      <c r="L3212" s="116"/>
      <c r="M3212" s="116" t="s">
        <v>31</v>
      </c>
      <c r="N3212" s="116"/>
      <c r="O3212" s="117"/>
    </row>
    <row r="3213" spans="1:15" ht="15.75" x14ac:dyDescent="0.2">
      <c r="A3213" s="427" t="s">
        <v>225</v>
      </c>
      <c r="B3213" s="427"/>
      <c r="C3213" s="427"/>
      <c r="D3213" s="427"/>
      <c r="E3213" s="427"/>
      <c r="F3213" s="76"/>
      <c r="G3213" s="76"/>
      <c r="H3213" s="115"/>
      <c r="I3213" s="76" t="s">
        <v>278</v>
      </c>
      <c r="J3213" s="115"/>
      <c r="K3213" s="76"/>
      <c r="L3213" s="76"/>
      <c r="M3213" s="76" t="s">
        <v>220</v>
      </c>
      <c r="N3213" s="76"/>
      <c r="O3213" s="117"/>
    </row>
    <row r="3214" spans="1:15" ht="15.75" x14ac:dyDescent="0.2">
      <c r="A3214" s="427" t="s">
        <v>223</v>
      </c>
      <c r="B3214" s="427"/>
      <c r="C3214" s="427"/>
      <c r="D3214" s="427"/>
      <c r="E3214" s="427"/>
      <c r="F3214" s="76"/>
      <c r="G3214" s="76"/>
      <c r="H3214" s="115"/>
      <c r="I3214" s="76" t="s">
        <v>240</v>
      </c>
      <c r="J3214" s="115"/>
      <c r="K3214" s="76"/>
      <c r="L3214" s="76"/>
      <c r="M3214" s="76" t="s">
        <v>124</v>
      </c>
      <c r="N3214" s="76"/>
      <c r="O3214" s="117"/>
    </row>
    <row r="3220" spans="1:15" ht="15.75" x14ac:dyDescent="0.2">
      <c r="A3220" s="427" t="s">
        <v>125</v>
      </c>
      <c r="B3220" s="427"/>
      <c r="C3220" s="427"/>
      <c r="D3220" s="427"/>
      <c r="E3220" s="427"/>
      <c r="F3220" s="427"/>
      <c r="G3220" s="427"/>
      <c r="H3220" s="427"/>
      <c r="I3220" s="427"/>
      <c r="J3220" s="427"/>
      <c r="K3220" s="427"/>
      <c r="L3220" s="427"/>
      <c r="M3220" s="427"/>
      <c r="N3220" s="427"/>
      <c r="O3220" s="427"/>
    </row>
    <row r="3221" spans="1:15" ht="15.75" x14ac:dyDescent="0.2">
      <c r="A3221" s="427" t="s">
        <v>1</v>
      </c>
      <c r="B3221" s="427"/>
      <c r="C3221" s="427"/>
      <c r="D3221" s="427"/>
      <c r="E3221" s="427"/>
      <c r="F3221" s="427"/>
      <c r="G3221" s="427"/>
      <c r="H3221" s="427"/>
      <c r="I3221" s="427"/>
      <c r="J3221" s="427"/>
      <c r="K3221" s="427"/>
      <c r="L3221" s="427"/>
      <c r="M3221" s="427"/>
      <c r="N3221" s="427"/>
      <c r="O3221" s="427"/>
    </row>
    <row r="3222" spans="1:15" ht="15.75" x14ac:dyDescent="0.2">
      <c r="A3222" s="427"/>
      <c r="B3222" s="427"/>
      <c r="C3222" s="427"/>
      <c r="D3222" s="427"/>
      <c r="E3222" s="427"/>
      <c r="F3222" s="427"/>
      <c r="G3222" s="427"/>
      <c r="H3222" s="427"/>
      <c r="I3222" s="427"/>
      <c r="J3222" s="427"/>
      <c r="K3222" s="427"/>
      <c r="L3222" s="427"/>
      <c r="M3222" s="427"/>
      <c r="N3222" s="427"/>
      <c r="O3222" s="427"/>
    </row>
    <row r="3223" spans="1:15" ht="15.75" x14ac:dyDescent="0.2">
      <c r="A3223" s="455" t="s">
        <v>321</v>
      </c>
      <c r="B3223" s="455"/>
      <c r="C3223" s="455"/>
      <c r="D3223" s="455"/>
      <c r="E3223" s="455"/>
      <c r="F3223" s="455"/>
      <c r="G3223" s="455"/>
      <c r="H3223" s="455"/>
      <c r="I3223" s="455"/>
      <c r="J3223" s="455"/>
      <c r="K3223" s="455"/>
      <c r="L3223" s="455"/>
      <c r="M3223" s="455"/>
      <c r="N3223" s="455"/>
      <c r="O3223" s="455"/>
    </row>
    <row r="3224" spans="1:15" ht="15.75" x14ac:dyDescent="0.2">
      <c r="A3224" s="77"/>
      <c r="B3224" s="77"/>
      <c r="C3224" s="77"/>
      <c r="D3224" s="77"/>
      <c r="E3224" s="77"/>
      <c r="F3224" s="77"/>
      <c r="G3224" s="77"/>
      <c r="H3224" s="77"/>
      <c r="I3224" s="77"/>
      <c r="J3224" s="77"/>
      <c r="K3224" s="77"/>
      <c r="L3224" s="77"/>
      <c r="M3224" s="77"/>
      <c r="N3224" s="77"/>
      <c r="O3224" s="77"/>
    </row>
    <row r="3225" spans="1:15" ht="16.5" thickBot="1" x14ac:dyDescent="0.25">
      <c r="A3225" s="77"/>
      <c r="B3225" s="77"/>
      <c r="C3225" s="77"/>
      <c r="D3225" s="77"/>
      <c r="E3225" s="77"/>
      <c r="F3225" s="77"/>
      <c r="G3225" s="77"/>
      <c r="H3225" s="77"/>
      <c r="I3225" s="77"/>
      <c r="J3225" s="77"/>
      <c r="K3225" s="77"/>
      <c r="L3225" s="77"/>
      <c r="M3225" s="77"/>
      <c r="N3225" s="77"/>
      <c r="O3225" s="77"/>
    </row>
    <row r="3226" spans="1:15" ht="16.5" thickBot="1" x14ac:dyDescent="0.25">
      <c r="A3226" s="78" t="s">
        <v>2</v>
      </c>
      <c r="B3226" s="449"/>
      <c r="C3226" s="450"/>
      <c r="D3226" s="79" t="s">
        <v>3</v>
      </c>
      <c r="E3226" s="449"/>
      <c r="F3226" s="451"/>
      <c r="G3226" s="451"/>
      <c r="H3226" s="450"/>
      <c r="I3226" s="79" t="s">
        <v>4</v>
      </c>
      <c r="J3226" s="80"/>
      <c r="K3226" s="80"/>
      <c r="L3226" s="80" t="s">
        <v>5</v>
      </c>
      <c r="M3226" s="449"/>
      <c r="N3226" s="451"/>
      <c r="O3226" s="452"/>
    </row>
    <row r="3227" spans="1:15" ht="16.5" thickBot="1" x14ac:dyDescent="0.25">
      <c r="A3227" s="77"/>
      <c r="B3227" s="77"/>
      <c r="C3227" s="77"/>
      <c r="D3227" s="77"/>
      <c r="E3227" s="77"/>
      <c r="F3227" s="77"/>
      <c r="G3227" s="77"/>
      <c r="H3227" s="77"/>
      <c r="I3227" s="77"/>
      <c r="J3227" s="77"/>
      <c r="K3227" s="77"/>
      <c r="L3227" s="77"/>
      <c r="M3227" s="77"/>
      <c r="N3227" s="77"/>
      <c r="O3227" s="77"/>
    </row>
    <row r="3228" spans="1:15" ht="16.5" thickBot="1" x14ac:dyDescent="0.25">
      <c r="A3228" s="78" t="s">
        <v>6</v>
      </c>
      <c r="B3228" s="449"/>
      <c r="C3228" s="450"/>
      <c r="D3228" s="79" t="s">
        <v>7</v>
      </c>
      <c r="E3228" s="449"/>
      <c r="F3228" s="451"/>
      <c r="G3228" s="451"/>
      <c r="H3228" s="450"/>
      <c r="I3228" s="79" t="s">
        <v>8</v>
      </c>
      <c r="J3228" s="80"/>
      <c r="K3228" s="80"/>
      <c r="L3228" s="80" t="s">
        <v>9</v>
      </c>
      <c r="M3228" s="449"/>
      <c r="N3228" s="451"/>
      <c r="O3228" s="452"/>
    </row>
    <row r="3229" spans="1:15" ht="16.5" thickBot="1" x14ac:dyDescent="0.25">
      <c r="A3229" s="77"/>
      <c r="B3229" s="77"/>
      <c r="C3229" s="77"/>
      <c r="D3229" s="77"/>
      <c r="E3229" s="77"/>
      <c r="F3229" s="77"/>
      <c r="G3229" s="77"/>
      <c r="H3229" s="77"/>
      <c r="I3229" s="77"/>
      <c r="J3229" s="77"/>
      <c r="K3229" s="77"/>
      <c r="L3229" s="77"/>
      <c r="M3229" s="77"/>
      <c r="N3229" s="77"/>
      <c r="O3229" s="77"/>
    </row>
    <row r="3230" spans="1:15" ht="16.5" thickBot="1" x14ac:dyDescent="0.25">
      <c r="A3230" s="453" t="s">
        <v>10</v>
      </c>
      <c r="B3230" s="454"/>
      <c r="C3230" s="449" t="s">
        <v>181</v>
      </c>
      <c r="D3230" s="451"/>
      <c r="E3230" s="451"/>
      <c r="F3230" s="451"/>
      <c r="G3230" s="451"/>
      <c r="H3230" s="451"/>
      <c r="I3230" s="451"/>
      <c r="J3230" s="451"/>
      <c r="K3230" s="451"/>
      <c r="L3230" s="451"/>
      <c r="M3230" s="451"/>
      <c r="N3230" s="451"/>
      <c r="O3230" s="452"/>
    </row>
    <row r="3231" spans="1:15" ht="16.5" thickBot="1" x14ac:dyDescent="0.25">
      <c r="A3231" s="77"/>
      <c r="B3231" s="77"/>
      <c r="C3231" s="77"/>
      <c r="D3231" s="77"/>
      <c r="E3231" s="77"/>
      <c r="F3231" s="77"/>
      <c r="G3231" s="77"/>
      <c r="H3231" s="77"/>
      <c r="I3231" s="77"/>
      <c r="J3231" s="77"/>
      <c r="K3231" s="77"/>
      <c r="L3231" s="77"/>
      <c r="M3231" s="77"/>
      <c r="N3231" s="77"/>
      <c r="O3231" s="77"/>
    </row>
    <row r="3232" spans="1:15" ht="16.5" thickBot="1" x14ac:dyDescent="0.25">
      <c r="A3232" s="453" t="s">
        <v>11</v>
      </c>
      <c r="B3232" s="454"/>
      <c r="C3232" s="449" t="s">
        <v>234</v>
      </c>
      <c r="D3232" s="451"/>
      <c r="E3232" s="451"/>
      <c r="F3232" s="451"/>
      <c r="G3232" s="451"/>
      <c r="H3232" s="451"/>
      <c r="I3232" s="451"/>
      <c r="J3232" s="451"/>
      <c r="K3232" s="451"/>
      <c r="L3232" s="451"/>
      <c r="M3232" s="451"/>
      <c r="N3232" s="451"/>
      <c r="O3232" s="452"/>
    </row>
    <row r="3233" spans="1:15" ht="16.5" thickBot="1" x14ac:dyDescent="0.25">
      <c r="A3233" s="81"/>
      <c r="B3233" s="81"/>
      <c r="C3233" s="81"/>
      <c r="D3233" s="81"/>
      <c r="E3233" s="81"/>
      <c r="F3233" s="81"/>
      <c r="G3233" s="81"/>
      <c r="H3233" s="81"/>
      <c r="I3233" s="81"/>
      <c r="J3233" s="81"/>
      <c r="K3233" s="81"/>
      <c r="L3233" s="81"/>
      <c r="M3233" s="81"/>
      <c r="N3233" s="81"/>
      <c r="O3233" s="81"/>
    </row>
    <row r="3234" spans="1:15" ht="16.5" thickBot="1" x14ac:dyDescent="0.25">
      <c r="A3234" s="441" t="s">
        <v>12</v>
      </c>
      <c r="B3234" s="443" t="s">
        <v>13</v>
      </c>
      <c r="C3234" s="434"/>
      <c r="D3234" s="444" t="s">
        <v>14</v>
      </c>
      <c r="E3234" s="446" t="s">
        <v>15</v>
      </c>
      <c r="F3234" s="447"/>
      <c r="G3234" s="447"/>
      <c r="H3234" s="447"/>
      <c r="I3234" s="448"/>
      <c r="J3234" s="444" t="s">
        <v>16</v>
      </c>
      <c r="K3234" s="444" t="s">
        <v>17</v>
      </c>
      <c r="L3234" s="433" t="s">
        <v>18</v>
      </c>
      <c r="M3234" s="434"/>
      <c r="N3234" s="435" t="s">
        <v>115</v>
      </c>
      <c r="O3234" s="436"/>
    </row>
    <row r="3235" spans="1:15" ht="32.25" thickBot="1" x14ac:dyDescent="0.25">
      <c r="A3235" s="442"/>
      <c r="B3235" s="82" t="s">
        <v>19</v>
      </c>
      <c r="C3235" s="83" t="s">
        <v>20</v>
      </c>
      <c r="D3235" s="445"/>
      <c r="E3235" s="84" t="s">
        <v>21</v>
      </c>
      <c r="F3235" s="84" t="s">
        <v>22</v>
      </c>
      <c r="G3235" s="85" t="s">
        <v>23</v>
      </c>
      <c r="H3235" s="119" t="s">
        <v>24</v>
      </c>
      <c r="I3235" s="86" t="s">
        <v>25</v>
      </c>
      <c r="J3235" s="445"/>
      <c r="K3235" s="445"/>
      <c r="L3235" s="176" t="s">
        <v>26</v>
      </c>
      <c r="M3235" s="177" t="s">
        <v>27</v>
      </c>
      <c r="N3235" s="437"/>
      <c r="O3235" s="438"/>
    </row>
    <row r="3236" spans="1:15" ht="15.75" x14ac:dyDescent="0.25">
      <c r="A3236" s="126">
        <v>45779</v>
      </c>
      <c r="B3236" s="127"/>
      <c r="C3236" s="128"/>
      <c r="D3236" s="89"/>
      <c r="E3236" s="100" t="s">
        <v>443</v>
      </c>
      <c r="F3236" s="187" t="s">
        <v>444</v>
      </c>
      <c r="G3236" s="90">
        <v>30</v>
      </c>
      <c r="H3236" s="129">
        <v>23.95</v>
      </c>
      <c r="I3236" s="175">
        <f>G3236*H3236</f>
        <v>718.5</v>
      </c>
      <c r="J3236" s="92" t="s">
        <v>262</v>
      </c>
      <c r="K3236" s="181"/>
      <c r="L3236" s="475" t="s">
        <v>357</v>
      </c>
      <c r="M3236" s="476"/>
      <c r="N3236" s="439" t="s">
        <v>272</v>
      </c>
      <c r="O3236" s="440"/>
    </row>
    <row r="3237" spans="1:15" ht="15.75" x14ac:dyDescent="0.25">
      <c r="A3237" s="126"/>
      <c r="B3237" s="127"/>
      <c r="C3237" s="128"/>
      <c r="D3237" s="89"/>
      <c r="E3237" s="100"/>
      <c r="F3237" s="100"/>
      <c r="G3237" s="90"/>
      <c r="H3237" s="129"/>
      <c r="I3237" s="175">
        <f>G3237*H3237</f>
        <v>0</v>
      </c>
      <c r="J3237" s="92"/>
      <c r="K3237" s="99"/>
      <c r="L3237" s="475"/>
      <c r="M3237" s="476"/>
      <c r="N3237" s="439"/>
      <c r="O3237" s="440"/>
    </row>
    <row r="3238" spans="1:15" ht="16.5" thickBot="1" x14ac:dyDescent="0.3">
      <c r="A3238" s="126"/>
      <c r="B3238" s="94"/>
      <c r="C3238" s="95"/>
      <c r="D3238" s="89"/>
      <c r="E3238" s="100"/>
      <c r="F3238" s="100"/>
      <c r="G3238" s="96"/>
      <c r="H3238" s="97"/>
      <c r="I3238" s="175">
        <f>G3238*H3238</f>
        <v>0</v>
      </c>
      <c r="J3238" s="98"/>
      <c r="K3238" s="99"/>
      <c r="L3238" s="470"/>
      <c r="M3238" s="471"/>
      <c r="N3238" s="472"/>
      <c r="O3238" s="429"/>
    </row>
    <row r="3239" spans="1:15" ht="16.5" thickBot="1" x14ac:dyDescent="0.25">
      <c r="A3239" s="308" t="s">
        <v>28</v>
      </c>
      <c r="B3239" s="104"/>
      <c r="C3239" s="105"/>
      <c r="D3239" s="106">
        <f>SUM(D3236:D3238)</f>
        <v>0</v>
      </c>
      <c r="E3239" s="107"/>
      <c r="F3239" s="107"/>
      <c r="G3239" s="118">
        <f>SUM(G3236:G3238)</f>
        <v>30</v>
      </c>
      <c r="H3239" s="105"/>
      <c r="I3239" s="118">
        <f>SUM(I3236:I3238)</f>
        <v>718.5</v>
      </c>
      <c r="J3239" s="109">
        <f>D3239/G3239</f>
        <v>0</v>
      </c>
      <c r="K3239" s="110"/>
      <c r="L3239" s="111"/>
      <c r="M3239" s="112"/>
      <c r="N3239" s="430"/>
      <c r="O3239" s="431"/>
    </row>
    <row r="3240" spans="1:15" ht="15.75" x14ac:dyDescent="0.2">
      <c r="A3240" s="76"/>
      <c r="B3240" s="113"/>
      <c r="C3240" s="113"/>
      <c r="D3240" s="113"/>
      <c r="E3240" s="113"/>
      <c r="F3240" s="113"/>
      <c r="G3240" s="113"/>
      <c r="H3240" s="113"/>
      <c r="I3240" s="76"/>
      <c r="J3240" s="76"/>
      <c r="K3240" s="76"/>
      <c r="L3240" s="76"/>
      <c r="M3240" s="76"/>
      <c r="N3240" s="113"/>
      <c r="O3240" s="114"/>
    </row>
    <row r="3241" spans="1:15" ht="15.75" x14ac:dyDescent="0.2">
      <c r="A3241" s="130" t="s">
        <v>173</v>
      </c>
      <c r="B3241" s="131" t="s">
        <v>191</v>
      </c>
      <c r="C3241" s="113"/>
      <c r="D3241" s="113"/>
      <c r="E3241" s="113"/>
      <c r="F3241" s="113"/>
      <c r="G3241" s="113"/>
      <c r="H3241" s="113"/>
      <c r="I3241" s="76"/>
      <c r="J3241" s="76"/>
      <c r="K3241" s="76"/>
      <c r="L3241" s="76"/>
      <c r="M3241" s="76"/>
      <c r="N3241" s="113"/>
      <c r="O3241" s="114"/>
    </row>
    <row r="3242" spans="1:15" ht="15.75" x14ac:dyDescent="0.2">
      <c r="A3242" s="76"/>
      <c r="B3242" s="113"/>
      <c r="C3242" s="113"/>
      <c r="D3242" s="113"/>
      <c r="E3242" s="113"/>
      <c r="F3242" s="113"/>
      <c r="G3242" s="113"/>
      <c r="H3242" s="113"/>
      <c r="I3242" s="76"/>
      <c r="J3242" s="76"/>
      <c r="K3242" s="76"/>
      <c r="L3242" s="76"/>
      <c r="M3242" s="76"/>
      <c r="N3242" s="113"/>
      <c r="O3242" s="114"/>
    </row>
    <row r="3243" spans="1:15" ht="15.75" x14ac:dyDescent="0.2">
      <c r="A3243" s="115"/>
      <c r="B3243" s="432" t="s">
        <v>29</v>
      </c>
      <c r="C3243" s="432"/>
      <c r="D3243" s="432"/>
      <c r="E3243" s="116"/>
      <c r="F3243" s="116"/>
      <c r="G3243" s="116"/>
      <c r="H3243" s="115"/>
      <c r="I3243" s="116" t="s">
        <v>30</v>
      </c>
      <c r="J3243" s="115"/>
      <c r="K3243" s="116"/>
      <c r="L3243" s="116"/>
      <c r="M3243" s="116" t="s">
        <v>31</v>
      </c>
      <c r="N3243" s="116"/>
      <c r="O3243" s="117"/>
    </row>
    <row r="3244" spans="1:15" ht="15.75" x14ac:dyDescent="0.2">
      <c r="A3244" s="427" t="s">
        <v>225</v>
      </c>
      <c r="B3244" s="427"/>
      <c r="C3244" s="427"/>
      <c r="D3244" s="427"/>
      <c r="E3244" s="427"/>
      <c r="F3244" s="76"/>
      <c r="G3244" s="76"/>
      <c r="H3244" s="115"/>
      <c r="I3244" s="76" t="s">
        <v>278</v>
      </c>
      <c r="J3244" s="115"/>
      <c r="K3244" s="76"/>
      <c r="L3244" s="76"/>
      <c r="M3244" s="76" t="s">
        <v>220</v>
      </c>
      <c r="N3244" s="76"/>
      <c r="O3244" s="117"/>
    </row>
    <row r="3245" spans="1:15" ht="15.75" x14ac:dyDescent="0.2">
      <c r="A3245" s="427" t="s">
        <v>223</v>
      </c>
      <c r="B3245" s="427"/>
      <c r="C3245" s="427"/>
      <c r="D3245" s="427"/>
      <c r="E3245" s="427"/>
      <c r="F3245" s="76"/>
      <c r="G3245" s="76"/>
      <c r="H3245" s="115"/>
      <c r="I3245" s="76" t="s">
        <v>240</v>
      </c>
      <c r="J3245" s="115"/>
      <c r="K3245" s="76"/>
      <c r="L3245" s="76"/>
      <c r="M3245" s="76" t="s">
        <v>124</v>
      </c>
      <c r="N3245" s="76"/>
      <c r="O3245" s="117"/>
    </row>
    <row r="3251" spans="1:15" ht="15.75" x14ac:dyDescent="0.2">
      <c r="A3251" s="427" t="s">
        <v>125</v>
      </c>
      <c r="B3251" s="427"/>
      <c r="C3251" s="427"/>
      <c r="D3251" s="427"/>
      <c r="E3251" s="427"/>
      <c r="F3251" s="427"/>
      <c r="G3251" s="427"/>
      <c r="H3251" s="427"/>
      <c r="I3251" s="427"/>
      <c r="J3251" s="427"/>
      <c r="K3251" s="427"/>
      <c r="L3251" s="427"/>
      <c r="M3251" s="427"/>
      <c r="N3251" s="427"/>
      <c r="O3251" s="427"/>
    </row>
    <row r="3252" spans="1:15" ht="15.75" x14ac:dyDescent="0.2">
      <c r="A3252" s="427" t="s">
        <v>1</v>
      </c>
      <c r="B3252" s="427"/>
      <c r="C3252" s="427"/>
      <c r="D3252" s="427"/>
      <c r="E3252" s="427"/>
      <c r="F3252" s="427"/>
      <c r="G3252" s="427"/>
      <c r="H3252" s="427"/>
      <c r="I3252" s="427"/>
      <c r="J3252" s="427"/>
      <c r="K3252" s="427"/>
      <c r="L3252" s="427"/>
      <c r="M3252" s="427"/>
      <c r="N3252" s="427"/>
      <c r="O3252" s="427"/>
    </row>
    <row r="3253" spans="1:15" ht="15.75" x14ac:dyDescent="0.2">
      <c r="A3253" s="427"/>
      <c r="B3253" s="427"/>
      <c r="C3253" s="427"/>
      <c r="D3253" s="427"/>
      <c r="E3253" s="427"/>
      <c r="F3253" s="427"/>
      <c r="G3253" s="427"/>
      <c r="H3253" s="427"/>
      <c r="I3253" s="427"/>
      <c r="J3253" s="427"/>
      <c r="K3253" s="427"/>
      <c r="L3253" s="427"/>
      <c r="M3253" s="427"/>
      <c r="N3253" s="427"/>
      <c r="O3253" s="427"/>
    </row>
    <row r="3254" spans="1:15" ht="15.75" x14ac:dyDescent="0.2">
      <c r="A3254" s="455" t="s">
        <v>321</v>
      </c>
      <c r="B3254" s="455"/>
      <c r="C3254" s="455"/>
      <c r="D3254" s="455"/>
      <c r="E3254" s="455"/>
      <c r="F3254" s="455"/>
      <c r="G3254" s="455"/>
      <c r="H3254" s="455"/>
      <c r="I3254" s="455"/>
      <c r="J3254" s="455"/>
      <c r="K3254" s="455"/>
      <c r="L3254" s="455"/>
      <c r="M3254" s="455"/>
      <c r="N3254" s="455"/>
      <c r="O3254" s="455"/>
    </row>
    <row r="3255" spans="1:15" ht="15.75" x14ac:dyDescent="0.2">
      <c r="A3255" s="77"/>
      <c r="B3255" s="77"/>
      <c r="C3255" s="77"/>
      <c r="D3255" s="77"/>
      <c r="E3255" s="77"/>
      <c r="F3255" s="77"/>
      <c r="G3255" s="77"/>
      <c r="H3255" s="77"/>
      <c r="I3255" s="77"/>
      <c r="J3255" s="77"/>
      <c r="K3255" s="77"/>
      <c r="L3255" s="77"/>
      <c r="M3255" s="77"/>
      <c r="N3255" s="77"/>
      <c r="O3255" s="77"/>
    </row>
    <row r="3256" spans="1:15" ht="16.5" thickBot="1" x14ac:dyDescent="0.25">
      <c r="A3256" s="77"/>
      <c r="B3256" s="77"/>
      <c r="C3256" s="77"/>
      <c r="D3256" s="77"/>
      <c r="E3256" s="77"/>
      <c r="F3256" s="77"/>
      <c r="G3256" s="77"/>
      <c r="H3256" s="77"/>
      <c r="I3256" s="77"/>
      <c r="J3256" s="77"/>
      <c r="K3256" s="77"/>
      <c r="L3256" s="77"/>
      <c r="M3256" s="77"/>
      <c r="N3256" s="77"/>
      <c r="O3256" s="77"/>
    </row>
    <row r="3257" spans="1:15" ht="16.5" thickBot="1" x14ac:dyDescent="0.25">
      <c r="A3257" s="78" t="s">
        <v>2</v>
      </c>
      <c r="B3257" s="449"/>
      <c r="C3257" s="450"/>
      <c r="D3257" s="79" t="s">
        <v>3</v>
      </c>
      <c r="E3257" s="449"/>
      <c r="F3257" s="451"/>
      <c r="G3257" s="451"/>
      <c r="H3257" s="450"/>
      <c r="I3257" s="79" t="s">
        <v>4</v>
      </c>
      <c r="J3257" s="80"/>
      <c r="K3257" s="80"/>
      <c r="L3257" s="80" t="s">
        <v>5</v>
      </c>
      <c r="M3257" s="449"/>
      <c r="N3257" s="451"/>
      <c r="O3257" s="452"/>
    </row>
    <row r="3258" spans="1:15" ht="16.5" thickBot="1" x14ac:dyDescent="0.25">
      <c r="A3258" s="77"/>
      <c r="B3258" s="77"/>
      <c r="C3258" s="77"/>
      <c r="D3258" s="77"/>
      <c r="E3258" s="77"/>
      <c r="F3258" s="77"/>
      <c r="G3258" s="77"/>
      <c r="H3258" s="77"/>
      <c r="I3258" s="77"/>
      <c r="J3258" s="77"/>
      <c r="K3258" s="77"/>
      <c r="L3258" s="77"/>
      <c r="M3258" s="77"/>
      <c r="N3258" s="77"/>
      <c r="O3258" s="77"/>
    </row>
    <row r="3259" spans="1:15" ht="16.5" thickBot="1" x14ac:dyDescent="0.25">
      <c r="A3259" s="78" t="s">
        <v>6</v>
      </c>
      <c r="B3259" s="449"/>
      <c r="C3259" s="450"/>
      <c r="D3259" s="79" t="s">
        <v>7</v>
      </c>
      <c r="E3259" s="449"/>
      <c r="F3259" s="451"/>
      <c r="G3259" s="451"/>
      <c r="H3259" s="450"/>
      <c r="I3259" s="79" t="s">
        <v>8</v>
      </c>
      <c r="J3259" s="80"/>
      <c r="K3259" s="80"/>
      <c r="L3259" s="80" t="s">
        <v>9</v>
      </c>
      <c r="M3259" s="449"/>
      <c r="N3259" s="451"/>
      <c r="O3259" s="452"/>
    </row>
    <row r="3260" spans="1:15" ht="16.5" thickBot="1" x14ac:dyDescent="0.25">
      <c r="A3260" s="77"/>
      <c r="B3260" s="77"/>
      <c r="C3260" s="77"/>
      <c r="D3260" s="77"/>
      <c r="E3260" s="77"/>
      <c r="F3260" s="77"/>
      <c r="G3260" s="77"/>
      <c r="H3260" s="77"/>
      <c r="I3260" s="77"/>
      <c r="J3260" s="77"/>
      <c r="K3260" s="77"/>
      <c r="L3260" s="77"/>
      <c r="M3260" s="77"/>
      <c r="N3260" s="77"/>
      <c r="O3260" s="77"/>
    </row>
    <row r="3261" spans="1:15" ht="16.5" thickBot="1" x14ac:dyDescent="0.25">
      <c r="A3261" s="453" t="s">
        <v>10</v>
      </c>
      <c r="B3261" s="454"/>
      <c r="C3261" s="449" t="s">
        <v>181</v>
      </c>
      <c r="D3261" s="451"/>
      <c r="E3261" s="451"/>
      <c r="F3261" s="451"/>
      <c r="G3261" s="451"/>
      <c r="H3261" s="451"/>
      <c r="I3261" s="451"/>
      <c r="J3261" s="451"/>
      <c r="K3261" s="451"/>
      <c r="L3261" s="451"/>
      <c r="M3261" s="451"/>
      <c r="N3261" s="451"/>
      <c r="O3261" s="452"/>
    </row>
    <row r="3262" spans="1:15" ht="16.5" thickBot="1" x14ac:dyDescent="0.25">
      <c r="A3262" s="77"/>
      <c r="B3262" s="77"/>
      <c r="C3262" s="77"/>
      <c r="D3262" s="77"/>
      <c r="E3262" s="77"/>
      <c r="F3262" s="77"/>
      <c r="G3262" s="77"/>
      <c r="H3262" s="77"/>
      <c r="I3262" s="77"/>
      <c r="J3262" s="77"/>
      <c r="K3262" s="77"/>
      <c r="L3262" s="77"/>
      <c r="M3262" s="77"/>
      <c r="N3262" s="77"/>
      <c r="O3262" s="77"/>
    </row>
    <row r="3263" spans="1:15" ht="16.5" thickBot="1" x14ac:dyDescent="0.25">
      <c r="A3263" s="453" t="s">
        <v>11</v>
      </c>
      <c r="B3263" s="454"/>
      <c r="C3263" s="449" t="s">
        <v>234</v>
      </c>
      <c r="D3263" s="451"/>
      <c r="E3263" s="451"/>
      <c r="F3263" s="451"/>
      <c r="G3263" s="451"/>
      <c r="H3263" s="451"/>
      <c r="I3263" s="451"/>
      <c r="J3263" s="451"/>
      <c r="K3263" s="451"/>
      <c r="L3263" s="451"/>
      <c r="M3263" s="451"/>
      <c r="N3263" s="451"/>
      <c r="O3263" s="452"/>
    </row>
    <row r="3264" spans="1:15" ht="16.5" thickBot="1" x14ac:dyDescent="0.25">
      <c r="A3264" s="81"/>
      <c r="B3264" s="81"/>
      <c r="C3264" s="81"/>
      <c r="D3264" s="81"/>
      <c r="E3264" s="81"/>
      <c r="F3264" s="81"/>
      <c r="G3264" s="81"/>
      <c r="H3264" s="81"/>
      <c r="I3264" s="81"/>
      <c r="J3264" s="81"/>
      <c r="K3264" s="81"/>
      <c r="L3264" s="81"/>
      <c r="M3264" s="81"/>
      <c r="N3264" s="81"/>
      <c r="O3264" s="81"/>
    </row>
    <row r="3265" spans="1:15" ht="16.5" thickBot="1" x14ac:dyDescent="0.25">
      <c r="A3265" s="441" t="s">
        <v>12</v>
      </c>
      <c r="B3265" s="443" t="s">
        <v>13</v>
      </c>
      <c r="C3265" s="434"/>
      <c r="D3265" s="444" t="s">
        <v>14</v>
      </c>
      <c r="E3265" s="446" t="s">
        <v>15</v>
      </c>
      <c r="F3265" s="447"/>
      <c r="G3265" s="447"/>
      <c r="H3265" s="447"/>
      <c r="I3265" s="448"/>
      <c r="J3265" s="444" t="s">
        <v>16</v>
      </c>
      <c r="K3265" s="444" t="s">
        <v>17</v>
      </c>
      <c r="L3265" s="433" t="s">
        <v>18</v>
      </c>
      <c r="M3265" s="434"/>
      <c r="N3265" s="435" t="s">
        <v>115</v>
      </c>
      <c r="O3265" s="436"/>
    </row>
    <row r="3266" spans="1:15" ht="32.25" thickBot="1" x14ac:dyDescent="0.25">
      <c r="A3266" s="442"/>
      <c r="B3266" s="82" t="s">
        <v>19</v>
      </c>
      <c r="C3266" s="83" t="s">
        <v>20</v>
      </c>
      <c r="D3266" s="445"/>
      <c r="E3266" s="84" t="s">
        <v>21</v>
      </c>
      <c r="F3266" s="84" t="s">
        <v>22</v>
      </c>
      <c r="G3266" s="85" t="s">
        <v>23</v>
      </c>
      <c r="H3266" s="119" t="s">
        <v>24</v>
      </c>
      <c r="I3266" s="86" t="s">
        <v>25</v>
      </c>
      <c r="J3266" s="445"/>
      <c r="K3266" s="445"/>
      <c r="L3266" s="176" t="s">
        <v>26</v>
      </c>
      <c r="M3266" s="177" t="s">
        <v>27</v>
      </c>
      <c r="N3266" s="437"/>
      <c r="O3266" s="438"/>
    </row>
    <row r="3267" spans="1:15" ht="15.75" x14ac:dyDescent="0.25">
      <c r="A3267" s="126">
        <v>45790</v>
      </c>
      <c r="B3267" s="127"/>
      <c r="C3267" s="128"/>
      <c r="D3267" s="89"/>
      <c r="E3267" s="100" t="s">
        <v>473</v>
      </c>
      <c r="F3267" s="187" t="s">
        <v>471</v>
      </c>
      <c r="G3267" s="90">
        <v>20</v>
      </c>
      <c r="H3267" s="129">
        <v>23.75</v>
      </c>
      <c r="I3267" s="175">
        <f>G3267*H3267</f>
        <v>475</v>
      </c>
      <c r="J3267" s="92" t="s">
        <v>262</v>
      </c>
      <c r="K3267" s="181"/>
      <c r="L3267" s="475" t="s">
        <v>474</v>
      </c>
      <c r="M3267" s="476"/>
      <c r="N3267" s="439" t="s">
        <v>354</v>
      </c>
      <c r="O3267" s="440"/>
    </row>
    <row r="3268" spans="1:15" ht="15.75" x14ac:dyDescent="0.25">
      <c r="A3268" s="126">
        <v>45790</v>
      </c>
      <c r="B3268" s="127"/>
      <c r="C3268" s="128"/>
      <c r="D3268" s="89"/>
      <c r="E3268" s="100" t="s">
        <v>475</v>
      </c>
      <c r="F3268" s="100" t="s">
        <v>471</v>
      </c>
      <c r="G3268" s="90">
        <v>20</v>
      </c>
      <c r="H3268" s="129">
        <v>23.75</v>
      </c>
      <c r="I3268" s="175">
        <f>G3268*H3268</f>
        <v>475</v>
      </c>
      <c r="J3268" s="92"/>
      <c r="K3268" s="99"/>
      <c r="L3268" s="475" t="s">
        <v>357</v>
      </c>
      <c r="M3268" s="476"/>
      <c r="N3268" s="439" t="s">
        <v>270</v>
      </c>
      <c r="O3268" s="440"/>
    </row>
    <row r="3269" spans="1:15" ht="16.5" thickBot="1" x14ac:dyDescent="0.3">
      <c r="A3269" s="126">
        <v>45792</v>
      </c>
      <c r="B3269" s="94"/>
      <c r="C3269" s="95"/>
      <c r="D3269" s="89"/>
      <c r="E3269" s="100" t="s">
        <v>476</v>
      </c>
      <c r="F3269" s="100" t="s">
        <v>477</v>
      </c>
      <c r="G3269" s="96">
        <v>30</v>
      </c>
      <c r="H3269" s="97">
        <v>23.75</v>
      </c>
      <c r="I3269" s="175">
        <f>G3269*H3269</f>
        <v>712.5</v>
      </c>
      <c r="J3269" s="98"/>
      <c r="K3269" s="99"/>
      <c r="L3269" s="470" t="s">
        <v>276</v>
      </c>
      <c r="M3269" s="471"/>
      <c r="N3269" s="472" t="s">
        <v>354</v>
      </c>
      <c r="O3269" s="429"/>
    </row>
    <row r="3270" spans="1:15" ht="16.5" thickBot="1" x14ac:dyDescent="0.25">
      <c r="A3270" s="325" t="s">
        <v>28</v>
      </c>
      <c r="B3270" s="104"/>
      <c r="C3270" s="105"/>
      <c r="D3270" s="106">
        <f>SUM(D3267:D3269)</f>
        <v>0</v>
      </c>
      <c r="E3270" s="107"/>
      <c r="F3270" s="107"/>
      <c r="G3270" s="118">
        <f>SUM(G3267:G3269)</f>
        <v>70</v>
      </c>
      <c r="H3270" s="105"/>
      <c r="I3270" s="118">
        <f>SUM(I3267:I3269)</f>
        <v>1662.5</v>
      </c>
      <c r="J3270" s="109">
        <f>D3270/G3270</f>
        <v>0</v>
      </c>
      <c r="K3270" s="110"/>
      <c r="L3270" s="111"/>
      <c r="M3270" s="112"/>
      <c r="N3270" s="430"/>
      <c r="O3270" s="431"/>
    </row>
    <row r="3271" spans="1:15" ht="15.75" x14ac:dyDescent="0.2">
      <c r="A3271" s="76"/>
      <c r="B3271" s="113"/>
      <c r="C3271" s="113"/>
      <c r="D3271" s="113"/>
      <c r="E3271" s="113"/>
      <c r="F3271" s="113"/>
      <c r="G3271" s="113"/>
      <c r="H3271" s="113"/>
      <c r="I3271" s="76"/>
      <c r="J3271" s="76"/>
      <c r="K3271" s="76"/>
      <c r="L3271" s="76"/>
      <c r="M3271" s="76"/>
      <c r="N3271" s="113"/>
      <c r="O3271" s="114"/>
    </row>
    <row r="3272" spans="1:15" ht="15.75" x14ac:dyDescent="0.2">
      <c r="A3272" s="130" t="s">
        <v>173</v>
      </c>
      <c r="B3272" s="131" t="s">
        <v>191</v>
      </c>
      <c r="C3272" s="113"/>
      <c r="D3272" s="113"/>
      <c r="E3272" s="113"/>
      <c r="F3272" s="113"/>
      <c r="G3272" s="113"/>
      <c r="H3272" s="113"/>
      <c r="I3272" s="76"/>
      <c r="J3272" s="76"/>
      <c r="K3272" s="76"/>
      <c r="L3272" s="76"/>
      <c r="M3272" s="76"/>
      <c r="N3272" s="113"/>
      <c r="O3272" s="114"/>
    </row>
    <row r="3273" spans="1:15" ht="15.75" x14ac:dyDescent="0.2">
      <c r="A3273" s="76"/>
      <c r="B3273" s="113"/>
      <c r="C3273" s="113"/>
      <c r="D3273" s="113"/>
      <c r="E3273" s="113"/>
      <c r="F3273" s="113"/>
      <c r="G3273" s="113"/>
      <c r="H3273" s="113"/>
      <c r="I3273" s="76"/>
      <c r="J3273" s="76"/>
      <c r="K3273" s="76"/>
      <c r="L3273" s="76"/>
      <c r="M3273" s="76"/>
      <c r="N3273" s="113"/>
      <c r="O3273" s="114"/>
    </row>
    <row r="3274" spans="1:15" ht="15.75" x14ac:dyDescent="0.2">
      <c r="A3274" s="115"/>
      <c r="B3274" s="432" t="s">
        <v>29</v>
      </c>
      <c r="C3274" s="432"/>
      <c r="D3274" s="432"/>
      <c r="E3274" s="116"/>
      <c r="F3274" s="116"/>
      <c r="G3274" s="116"/>
      <c r="H3274" s="115"/>
      <c r="I3274" s="116" t="s">
        <v>30</v>
      </c>
      <c r="J3274" s="115"/>
      <c r="K3274" s="116"/>
      <c r="L3274" s="116"/>
      <c r="M3274" s="116" t="s">
        <v>31</v>
      </c>
      <c r="N3274" s="116"/>
      <c r="O3274" s="117"/>
    </row>
    <row r="3275" spans="1:15" ht="15.75" x14ac:dyDescent="0.2">
      <c r="A3275" s="427" t="s">
        <v>225</v>
      </c>
      <c r="B3275" s="427"/>
      <c r="C3275" s="427"/>
      <c r="D3275" s="427"/>
      <c r="E3275" s="427"/>
      <c r="F3275" s="76"/>
      <c r="G3275" s="76"/>
      <c r="H3275" s="115"/>
      <c r="I3275" s="76" t="s">
        <v>278</v>
      </c>
      <c r="J3275" s="115"/>
      <c r="K3275" s="76"/>
      <c r="L3275" s="76"/>
      <c r="M3275" s="76" t="s">
        <v>220</v>
      </c>
      <c r="N3275" s="76"/>
      <c r="O3275" s="117"/>
    </row>
    <row r="3276" spans="1:15" ht="15.75" x14ac:dyDescent="0.2">
      <c r="A3276" s="427" t="s">
        <v>223</v>
      </c>
      <c r="B3276" s="427"/>
      <c r="C3276" s="427"/>
      <c r="D3276" s="427"/>
      <c r="E3276" s="427"/>
      <c r="F3276" s="76"/>
      <c r="G3276" s="76"/>
      <c r="H3276" s="115"/>
      <c r="I3276" s="76" t="s">
        <v>240</v>
      </c>
      <c r="J3276" s="115"/>
      <c r="K3276" s="76"/>
      <c r="L3276" s="76"/>
      <c r="M3276" s="76" t="s">
        <v>124</v>
      </c>
      <c r="N3276" s="76"/>
      <c r="O3276" s="117"/>
    </row>
    <row r="3283" spans="1:15" ht="15.75" x14ac:dyDescent="0.2">
      <c r="A3283" s="427" t="s">
        <v>125</v>
      </c>
      <c r="B3283" s="427"/>
      <c r="C3283" s="427"/>
      <c r="D3283" s="427"/>
      <c r="E3283" s="427"/>
      <c r="F3283" s="427"/>
      <c r="G3283" s="427"/>
      <c r="H3283" s="427"/>
      <c r="I3283" s="427"/>
      <c r="J3283" s="427"/>
      <c r="K3283" s="427"/>
      <c r="L3283" s="427"/>
      <c r="M3283" s="427"/>
      <c r="N3283" s="427"/>
      <c r="O3283" s="427"/>
    </row>
    <row r="3284" spans="1:15" ht="15.75" x14ac:dyDescent="0.2">
      <c r="A3284" s="427" t="s">
        <v>1</v>
      </c>
      <c r="B3284" s="427"/>
      <c r="C3284" s="427"/>
      <c r="D3284" s="427"/>
      <c r="E3284" s="427"/>
      <c r="F3284" s="427"/>
      <c r="G3284" s="427"/>
      <c r="H3284" s="427"/>
      <c r="I3284" s="427"/>
      <c r="J3284" s="427"/>
      <c r="K3284" s="427"/>
      <c r="L3284" s="427"/>
      <c r="M3284" s="427"/>
      <c r="N3284" s="427"/>
      <c r="O3284" s="427"/>
    </row>
    <row r="3285" spans="1:15" ht="15.75" x14ac:dyDescent="0.2">
      <c r="A3285" s="427"/>
      <c r="B3285" s="427"/>
      <c r="C3285" s="427"/>
      <c r="D3285" s="427"/>
      <c r="E3285" s="427"/>
      <c r="F3285" s="427"/>
      <c r="G3285" s="427"/>
      <c r="H3285" s="427"/>
      <c r="I3285" s="427"/>
      <c r="J3285" s="427"/>
      <c r="K3285" s="427"/>
      <c r="L3285" s="427"/>
      <c r="M3285" s="427"/>
      <c r="N3285" s="427"/>
      <c r="O3285" s="427"/>
    </row>
    <row r="3286" spans="1:15" ht="15.75" x14ac:dyDescent="0.2">
      <c r="A3286" s="455" t="s">
        <v>321</v>
      </c>
      <c r="B3286" s="455"/>
      <c r="C3286" s="455"/>
      <c r="D3286" s="455"/>
      <c r="E3286" s="455"/>
      <c r="F3286" s="455"/>
      <c r="G3286" s="455"/>
      <c r="H3286" s="455"/>
      <c r="I3286" s="455"/>
      <c r="J3286" s="455"/>
      <c r="K3286" s="455"/>
      <c r="L3286" s="455"/>
      <c r="M3286" s="455"/>
      <c r="N3286" s="455"/>
      <c r="O3286" s="455"/>
    </row>
    <row r="3287" spans="1:15" ht="15.75" x14ac:dyDescent="0.2">
      <c r="A3287" s="77"/>
      <c r="B3287" s="77"/>
      <c r="C3287" s="77"/>
      <c r="D3287" s="77"/>
      <c r="E3287" s="77"/>
      <c r="F3287" s="77"/>
      <c r="G3287" s="77"/>
      <c r="H3287" s="77"/>
      <c r="I3287" s="77"/>
      <c r="J3287" s="77"/>
      <c r="K3287" s="77"/>
      <c r="L3287" s="77"/>
      <c r="M3287" s="77"/>
      <c r="N3287" s="77"/>
      <c r="O3287" s="77"/>
    </row>
    <row r="3288" spans="1:15" ht="16.5" thickBot="1" x14ac:dyDescent="0.25">
      <c r="A3288" s="77"/>
      <c r="B3288" s="77"/>
      <c r="C3288" s="77"/>
      <c r="D3288" s="77"/>
      <c r="E3288" s="77"/>
      <c r="F3288" s="77"/>
      <c r="G3288" s="77"/>
      <c r="H3288" s="77"/>
      <c r="I3288" s="77"/>
      <c r="J3288" s="77"/>
      <c r="K3288" s="77"/>
      <c r="L3288" s="77"/>
      <c r="M3288" s="77"/>
      <c r="N3288" s="77"/>
      <c r="O3288" s="77"/>
    </row>
    <row r="3289" spans="1:15" ht="16.5" thickBot="1" x14ac:dyDescent="0.25">
      <c r="A3289" s="78" t="s">
        <v>2</v>
      </c>
      <c r="B3289" s="449"/>
      <c r="C3289" s="450"/>
      <c r="D3289" s="79" t="s">
        <v>3</v>
      </c>
      <c r="E3289" s="449"/>
      <c r="F3289" s="451"/>
      <c r="G3289" s="451"/>
      <c r="H3289" s="450"/>
      <c r="I3289" s="79" t="s">
        <v>4</v>
      </c>
      <c r="J3289" s="80"/>
      <c r="K3289" s="80"/>
      <c r="L3289" s="80" t="s">
        <v>5</v>
      </c>
      <c r="M3289" s="449"/>
      <c r="N3289" s="451"/>
      <c r="O3289" s="452"/>
    </row>
    <row r="3290" spans="1:15" ht="16.5" thickBot="1" x14ac:dyDescent="0.25">
      <c r="A3290" s="77"/>
      <c r="B3290" s="77"/>
      <c r="C3290" s="77"/>
      <c r="D3290" s="77"/>
      <c r="E3290" s="77"/>
      <c r="F3290" s="77"/>
      <c r="G3290" s="77"/>
      <c r="H3290" s="77"/>
      <c r="I3290" s="77"/>
      <c r="J3290" s="77"/>
      <c r="K3290" s="77"/>
      <c r="L3290" s="77"/>
      <c r="M3290" s="77"/>
      <c r="N3290" s="77"/>
      <c r="O3290" s="77"/>
    </row>
    <row r="3291" spans="1:15" ht="16.5" thickBot="1" x14ac:dyDescent="0.25">
      <c r="A3291" s="78" t="s">
        <v>6</v>
      </c>
      <c r="B3291" s="449"/>
      <c r="C3291" s="450"/>
      <c r="D3291" s="79" t="s">
        <v>7</v>
      </c>
      <c r="E3291" s="449"/>
      <c r="F3291" s="451"/>
      <c r="G3291" s="451"/>
      <c r="H3291" s="450"/>
      <c r="I3291" s="79" t="s">
        <v>8</v>
      </c>
      <c r="J3291" s="80"/>
      <c r="K3291" s="80"/>
      <c r="L3291" s="80" t="s">
        <v>9</v>
      </c>
      <c r="M3291" s="449"/>
      <c r="N3291" s="451"/>
      <c r="O3291" s="452"/>
    </row>
    <row r="3292" spans="1:15" ht="16.5" thickBot="1" x14ac:dyDescent="0.25">
      <c r="A3292" s="77"/>
      <c r="B3292" s="77"/>
      <c r="C3292" s="77"/>
      <c r="D3292" s="77"/>
      <c r="E3292" s="77"/>
      <c r="F3292" s="77"/>
      <c r="G3292" s="77"/>
      <c r="H3292" s="77"/>
      <c r="I3292" s="77"/>
      <c r="J3292" s="77"/>
      <c r="K3292" s="77"/>
      <c r="L3292" s="77"/>
      <c r="M3292" s="77"/>
      <c r="N3292" s="77"/>
      <c r="O3292" s="77"/>
    </row>
    <row r="3293" spans="1:15" ht="16.5" thickBot="1" x14ac:dyDescent="0.25">
      <c r="A3293" s="453" t="s">
        <v>10</v>
      </c>
      <c r="B3293" s="454"/>
      <c r="C3293" s="449" t="s">
        <v>181</v>
      </c>
      <c r="D3293" s="451"/>
      <c r="E3293" s="451"/>
      <c r="F3293" s="451"/>
      <c r="G3293" s="451"/>
      <c r="H3293" s="451"/>
      <c r="I3293" s="451"/>
      <c r="J3293" s="451"/>
      <c r="K3293" s="451"/>
      <c r="L3293" s="451"/>
      <c r="M3293" s="451"/>
      <c r="N3293" s="451"/>
      <c r="O3293" s="452"/>
    </row>
    <row r="3294" spans="1:15" ht="16.5" thickBot="1" x14ac:dyDescent="0.25">
      <c r="A3294" s="77"/>
      <c r="B3294" s="77"/>
      <c r="C3294" s="77"/>
      <c r="D3294" s="77"/>
      <c r="E3294" s="77"/>
      <c r="F3294" s="77"/>
      <c r="G3294" s="77"/>
      <c r="H3294" s="77"/>
      <c r="I3294" s="77"/>
      <c r="J3294" s="77"/>
      <c r="K3294" s="77"/>
      <c r="L3294" s="77"/>
      <c r="M3294" s="77"/>
      <c r="N3294" s="77"/>
      <c r="O3294" s="77"/>
    </row>
    <row r="3295" spans="1:15" ht="16.5" thickBot="1" x14ac:dyDescent="0.25">
      <c r="A3295" s="453" t="s">
        <v>11</v>
      </c>
      <c r="B3295" s="454"/>
      <c r="C3295" s="449" t="s">
        <v>234</v>
      </c>
      <c r="D3295" s="451"/>
      <c r="E3295" s="451"/>
      <c r="F3295" s="451"/>
      <c r="G3295" s="451"/>
      <c r="H3295" s="451"/>
      <c r="I3295" s="451"/>
      <c r="J3295" s="451"/>
      <c r="K3295" s="451"/>
      <c r="L3295" s="451"/>
      <c r="M3295" s="451"/>
      <c r="N3295" s="451"/>
      <c r="O3295" s="452"/>
    </row>
    <row r="3296" spans="1:15" ht="16.5" thickBot="1" x14ac:dyDescent="0.25">
      <c r="A3296" s="81"/>
      <c r="B3296" s="81"/>
      <c r="C3296" s="81"/>
      <c r="D3296" s="81"/>
      <c r="E3296" s="81"/>
      <c r="F3296" s="81"/>
      <c r="G3296" s="81"/>
      <c r="H3296" s="81"/>
      <c r="I3296" s="81"/>
      <c r="J3296" s="81"/>
      <c r="K3296" s="81"/>
      <c r="L3296" s="81"/>
      <c r="M3296" s="81"/>
      <c r="N3296" s="81"/>
      <c r="O3296" s="81"/>
    </row>
    <row r="3297" spans="1:15" ht="16.5" thickBot="1" x14ac:dyDescent="0.25">
      <c r="A3297" s="441" t="s">
        <v>12</v>
      </c>
      <c r="B3297" s="443" t="s">
        <v>13</v>
      </c>
      <c r="C3297" s="434"/>
      <c r="D3297" s="444" t="s">
        <v>14</v>
      </c>
      <c r="E3297" s="446" t="s">
        <v>15</v>
      </c>
      <c r="F3297" s="447"/>
      <c r="G3297" s="447"/>
      <c r="H3297" s="447"/>
      <c r="I3297" s="448"/>
      <c r="J3297" s="444" t="s">
        <v>16</v>
      </c>
      <c r="K3297" s="444" t="s">
        <v>17</v>
      </c>
      <c r="L3297" s="433" t="s">
        <v>18</v>
      </c>
      <c r="M3297" s="434"/>
      <c r="N3297" s="435" t="s">
        <v>115</v>
      </c>
      <c r="O3297" s="436"/>
    </row>
    <row r="3298" spans="1:15" ht="32.25" thickBot="1" x14ac:dyDescent="0.25">
      <c r="A3298" s="442"/>
      <c r="B3298" s="82" t="s">
        <v>19</v>
      </c>
      <c r="C3298" s="83" t="s">
        <v>20</v>
      </c>
      <c r="D3298" s="445"/>
      <c r="E3298" s="84" t="s">
        <v>21</v>
      </c>
      <c r="F3298" s="84" t="s">
        <v>22</v>
      </c>
      <c r="G3298" s="85" t="s">
        <v>23</v>
      </c>
      <c r="H3298" s="119" t="s">
        <v>24</v>
      </c>
      <c r="I3298" s="86" t="s">
        <v>25</v>
      </c>
      <c r="J3298" s="445"/>
      <c r="K3298" s="445"/>
      <c r="L3298" s="176" t="s">
        <v>26</v>
      </c>
      <c r="M3298" s="177" t="s">
        <v>27</v>
      </c>
      <c r="N3298" s="437"/>
      <c r="O3298" s="438"/>
    </row>
    <row r="3299" spans="1:15" ht="15.75" x14ac:dyDescent="0.25">
      <c r="A3299" s="126">
        <v>45796</v>
      </c>
      <c r="B3299" s="127"/>
      <c r="C3299" s="128"/>
      <c r="D3299" s="89"/>
      <c r="E3299" s="100" t="s">
        <v>494</v>
      </c>
      <c r="F3299" s="187" t="s">
        <v>495</v>
      </c>
      <c r="G3299" s="90">
        <v>30</v>
      </c>
      <c r="H3299" s="129">
        <v>23.75</v>
      </c>
      <c r="I3299" s="175">
        <f>G3299*H3299</f>
        <v>712.5</v>
      </c>
      <c r="J3299" s="92" t="s">
        <v>262</v>
      </c>
      <c r="K3299" s="181"/>
      <c r="L3299" s="475" t="s">
        <v>357</v>
      </c>
      <c r="M3299" s="476"/>
      <c r="N3299" s="439" t="s">
        <v>270</v>
      </c>
      <c r="O3299" s="440"/>
    </row>
    <row r="3300" spans="1:15" ht="15.75" x14ac:dyDescent="0.25">
      <c r="A3300" s="126">
        <v>45798</v>
      </c>
      <c r="B3300" s="127"/>
      <c r="C3300" s="128"/>
      <c r="D3300" s="89"/>
      <c r="E3300" s="100" t="s">
        <v>496</v>
      </c>
      <c r="F3300" s="100" t="s">
        <v>497</v>
      </c>
      <c r="G3300" s="90">
        <v>40</v>
      </c>
      <c r="H3300" s="129">
        <v>23.9</v>
      </c>
      <c r="I3300" s="175">
        <f>G3300*H3300</f>
        <v>956</v>
      </c>
      <c r="J3300" s="92"/>
      <c r="K3300" s="99"/>
      <c r="L3300" s="510" t="s">
        <v>501</v>
      </c>
      <c r="M3300" s="511"/>
      <c r="N3300" s="439" t="s">
        <v>331</v>
      </c>
      <c r="O3300" s="440"/>
    </row>
    <row r="3301" spans="1:15" ht="16.5" thickBot="1" x14ac:dyDescent="0.3">
      <c r="A3301" s="126">
        <v>45801</v>
      </c>
      <c r="B3301" s="94"/>
      <c r="C3301" s="95"/>
      <c r="D3301" s="89"/>
      <c r="E3301" s="100" t="s">
        <v>498</v>
      </c>
      <c r="F3301" s="100" t="s">
        <v>499</v>
      </c>
      <c r="G3301" s="96">
        <v>30</v>
      </c>
      <c r="H3301" s="97">
        <v>23.9</v>
      </c>
      <c r="I3301" s="175">
        <f>G3301*H3301</f>
        <v>717</v>
      </c>
      <c r="J3301" s="98"/>
      <c r="K3301" s="99"/>
      <c r="L3301" s="470" t="s">
        <v>500</v>
      </c>
      <c r="M3301" s="471"/>
      <c r="N3301" s="472" t="s">
        <v>270</v>
      </c>
      <c r="O3301" s="429"/>
    </row>
    <row r="3302" spans="1:15" ht="16.5" thickBot="1" x14ac:dyDescent="0.25">
      <c r="A3302" s="342" t="s">
        <v>28</v>
      </c>
      <c r="B3302" s="104"/>
      <c r="C3302" s="105"/>
      <c r="D3302" s="106">
        <f>SUM(D3299:D3301)</f>
        <v>0</v>
      </c>
      <c r="E3302" s="107"/>
      <c r="F3302" s="107"/>
      <c r="G3302" s="118">
        <f>SUM(G3299:G3301)</f>
        <v>100</v>
      </c>
      <c r="H3302" s="105"/>
      <c r="I3302" s="118">
        <f>SUM(I3299:I3301)</f>
        <v>2385.5</v>
      </c>
      <c r="J3302" s="109">
        <f>D3302/G3302</f>
        <v>0</v>
      </c>
      <c r="K3302" s="110"/>
      <c r="L3302" s="111"/>
      <c r="M3302" s="112"/>
      <c r="N3302" s="430"/>
      <c r="O3302" s="431"/>
    </row>
    <row r="3303" spans="1:15" ht="15.75" x14ac:dyDescent="0.2">
      <c r="A3303" s="76"/>
      <c r="B3303" s="113"/>
      <c r="C3303" s="113"/>
      <c r="D3303" s="113"/>
      <c r="E3303" s="113"/>
      <c r="F3303" s="113"/>
      <c r="G3303" s="113"/>
      <c r="H3303" s="113"/>
      <c r="I3303" s="76"/>
      <c r="J3303" s="76"/>
      <c r="K3303" s="76"/>
      <c r="L3303" s="76"/>
      <c r="M3303" s="76"/>
      <c r="N3303" s="113"/>
      <c r="O3303" s="114"/>
    </row>
    <row r="3304" spans="1:15" ht="15.75" x14ac:dyDescent="0.2">
      <c r="A3304" s="130" t="s">
        <v>173</v>
      </c>
      <c r="B3304" s="131" t="s">
        <v>191</v>
      </c>
      <c r="C3304" s="113"/>
      <c r="D3304" s="113"/>
      <c r="E3304" s="113"/>
      <c r="F3304" s="113"/>
      <c r="G3304" s="113"/>
      <c r="H3304" s="113"/>
      <c r="I3304" s="76"/>
      <c r="J3304" s="76"/>
      <c r="K3304" s="76"/>
      <c r="L3304" s="76"/>
      <c r="M3304" s="76"/>
      <c r="N3304" s="113"/>
      <c r="O3304" s="114"/>
    </row>
    <row r="3305" spans="1:15" ht="15.75" x14ac:dyDescent="0.2">
      <c r="A3305" s="76"/>
      <c r="B3305" s="113"/>
      <c r="C3305" s="113"/>
      <c r="D3305" s="113"/>
      <c r="E3305" s="113"/>
      <c r="F3305" s="113"/>
      <c r="G3305" s="113"/>
      <c r="H3305" s="113"/>
      <c r="I3305" s="76"/>
      <c r="J3305" s="76"/>
      <c r="K3305" s="76"/>
      <c r="L3305" s="76"/>
      <c r="M3305" s="76"/>
      <c r="N3305" s="113"/>
      <c r="O3305" s="114"/>
    </row>
    <row r="3306" spans="1:15" ht="15.75" x14ac:dyDescent="0.2">
      <c r="A3306" s="115"/>
      <c r="B3306" s="432" t="s">
        <v>29</v>
      </c>
      <c r="C3306" s="432"/>
      <c r="D3306" s="432"/>
      <c r="E3306" s="116"/>
      <c r="F3306" s="116"/>
      <c r="G3306" s="116"/>
      <c r="H3306" s="115"/>
      <c r="I3306" s="116" t="s">
        <v>30</v>
      </c>
      <c r="J3306" s="115"/>
      <c r="K3306" s="116"/>
      <c r="L3306" s="116"/>
      <c r="M3306" s="116" t="s">
        <v>31</v>
      </c>
      <c r="N3306" s="116"/>
      <c r="O3306" s="117"/>
    </row>
    <row r="3307" spans="1:15" ht="15.75" x14ac:dyDescent="0.2">
      <c r="A3307" s="427" t="s">
        <v>225</v>
      </c>
      <c r="B3307" s="427"/>
      <c r="C3307" s="427"/>
      <c r="D3307" s="427"/>
      <c r="E3307" s="427"/>
      <c r="F3307" s="76"/>
      <c r="G3307" s="76"/>
      <c r="H3307" s="115"/>
      <c r="I3307" s="76" t="s">
        <v>278</v>
      </c>
      <c r="J3307" s="115"/>
      <c r="K3307" s="76"/>
      <c r="L3307" s="76"/>
      <c r="M3307" s="76" t="s">
        <v>220</v>
      </c>
      <c r="N3307" s="76"/>
      <c r="O3307" s="117"/>
    </row>
    <row r="3308" spans="1:15" ht="15.75" x14ac:dyDescent="0.2">
      <c r="A3308" s="427" t="s">
        <v>223</v>
      </c>
      <c r="B3308" s="427"/>
      <c r="C3308" s="427"/>
      <c r="D3308" s="427"/>
      <c r="E3308" s="427"/>
      <c r="F3308" s="76"/>
      <c r="G3308" s="76"/>
      <c r="H3308" s="115"/>
      <c r="I3308" s="76" t="s">
        <v>240</v>
      </c>
      <c r="J3308" s="115"/>
      <c r="K3308" s="76"/>
      <c r="L3308" s="76"/>
      <c r="M3308" s="76" t="s">
        <v>124</v>
      </c>
      <c r="N3308" s="76"/>
      <c r="O3308" s="117"/>
    </row>
    <row r="3315" spans="1:15" ht="15.75" x14ac:dyDescent="0.2">
      <c r="A3315" s="427" t="s">
        <v>125</v>
      </c>
      <c r="B3315" s="427"/>
      <c r="C3315" s="427"/>
      <c r="D3315" s="427"/>
      <c r="E3315" s="427"/>
      <c r="F3315" s="427"/>
      <c r="G3315" s="427"/>
      <c r="H3315" s="427"/>
      <c r="I3315" s="427"/>
      <c r="J3315" s="427"/>
      <c r="K3315" s="427"/>
      <c r="L3315" s="427"/>
      <c r="M3315" s="427"/>
      <c r="N3315" s="427"/>
      <c r="O3315" s="427"/>
    </row>
    <row r="3316" spans="1:15" ht="15.75" x14ac:dyDescent="0.2">
      <c r="A3316" s="427" t="s">
        <v>1</v>
      </c>
      <c r="B3316" s="427"/>
      <c r="C3316" s="427"/>
      <c r="D3316" s="427"/>
      <c r="E3316" s="427"/>
      <c r="F3316" s="427"/>
      <c r="G3316" s="427"/>
      <c r="H3316" s="427"/>
      <c r="I3316" s="427"/>
      <c r="J3316" s="427"/>
      <c r="K3316" s="427"/>
      <c r="L3316" s="427"/>
      <c r="M3316" s="427"/>
      <c r="N3316" s="427"/>
      <c r="O3316" s="427"/>
    </row>
    <row r="3317" spans="1:15" ht="15.75" x14ac:dyDescent="0.2">
      <c r="A3317" s="427"/>
      <c r="B3317" s="427"/>
      <c r="C3317" s="427"/>
      <c r="D3317" s="427"/>
      <c r="E3317" s="427"/>
      <c r="F3317" s="427"/>
      <c r="G3317" s="427"/>
      <c r="H3317" s="427"/>
      <c r="I3317" s="427"/>
      <c r="J3317" s="427"/>
      <c r="K3317" s="427"/>
      <c r="L3317" s="427"/>
      <c r="M3317" s="427"/>
      <c r="N3317" s="427"/>
      <c r="O3317" s="427"/>
    </row>
    <row r="3318" spans="1:15" ht="15.75" x14ac:dyDescent="0.2">
      <c r="A3318" s="455" t="s">
        <v>321</v>
      </c>
      <c r="B3318" s="455"/>
      <c r="C3318" s="455"/>
      <c r="D3318" s="455"/>
      <c r="E3318" s="455"/>
      <c r="F3318" s="455"/>
      <c r="G3318" s="455"/>
      <c r="H3318" s="455"/>
      <c r="I3318" s="455"/>
      <c r="J3318" s="455"/>
      <c r="K3318" s="455"/>
      <c r="L3318" s="455"/>
      <c r="M3318" s="455"/>
      <c r="N3318" s="455"/>
      <c r="O3318" s="455"/>
    </row>
    <row r="3319" spans="1:15" ht="15.75" x14ac:dyDescent="0.2">
      <c r="A3319" s="77"/>
      <c r="B3319" s="77"/>
      <c r="C3319" s="77"/>
      <c r="D3319" s="77"/>
      <c r="E3319" s="77"/>
      <c r="F3319" s="77"/>
      <c r="G3319" s="77"/>
      <c r="H3319" s="77"/>
      <c r="I3319" s="77"/>
      <c r="J3319" s="77"/>
      <c r="K3319" s="77"/>
      <c r="L3319" s="77"/>
      <c r="M3319" s="77"/>
      <c r="N3319" s="77"/>
      <c r="O3319" s="77"/>
    </row>
    <row r="3320" spans="1:15" ht="16.5" thickBot="1" x14ac:dyDescent="0.25">
      <c r="A3320" s="77"/>
      <c r="B3320" s="77"/>
      <c r="C3320" s="77"/>
      <c r="D3320" s="77"/>
      <c r="E3320" s="77"/>
      <c r="F3320" s="77"/>
      <c r="G3320" s="77"/>
      <c r="H3320" s="77"/>
      <c r="I3320" s="77"/>
      <c r="J3320" s="77"/>
      <c r="K3320" s="77"/>
      <c r="L3320" s="77"/>
      <c r="M3320" s="77"/>
      <c r="N3320" s="77"/>
      <c r="O3320" s="77"/>
    </row>
    <row r="3321" spans="1:15" ht="16.5" thickBot="1" x14ac:dyDescent="0.25">
      <c r="A3321" s="78" t="s">
        <v>2</v>
      </c>
      <c r="B3321" s="449"/>
      <c r="C3321" s="450"/>
      <c r="D3321" s="79" t="s">
        <v>3</v>
      </c>
      <c r="E3321" s="449"/>
      <c r="F3321" s="451"/>
      <c r="G3321" s="451"/>
      <c r="H3321" s="450"/>
      <c r="I3321" s="79" t="s">
        <v>4</v>
      </c>
      <c r="J3321" s="80"/>
      <c r="K3321" s="80"/>
      <c r="L3321" s="80" t="s">
        <v>5</v>
      </c>
      <c r="M3321" s="449"/>
      <c r="N3321" s="451"/>
      <c r="O3321" s="452"/>
    </row>
    <row r="3322" spans="1:15" ht="16.5" thickBot="1" x14ac:dyDescent="0.25">
      <c r="A3322" s="77"/>
      <c r="B3322" s="77"/>
      <c r="C3322" s="77"/>
      <c r="D3322" s="77"/>
      <c r="E3322" s="77"/>
      <c r="F3322" s="77"/>
      <c r="G3322" s="77"/>
      <c r="H3322" s="77"/>
      <c r="I3322" s="77"/>
      <c r="J3322" s="77"/>
      <c r="K3322" s="77"/>
      <c r="L3322" s="77"/>
      <c r="M3322" s="77"/>
      <c r="N3322" s="77"/>
      <c r="O3322" s="77"/>
    </row>
    <row r="3323" spans="1:15" ht="16.5" thickBot="1" x14ac:dyDescent="0.25">
      <c r="A3323" s="78" t="s">
        <v>6</v>
      </c>
      <c r="B3323" s="449"/>
      <c r="C3323" s="450"/>
      <c r="D3323" s="79" t="s">
        <v>7</v>
      </c>
      <c r="E3323" s="449"/>
      <c r="F3323" s="451"/>
      <c r="G3323" s="451"/>
      <c r="H3323" s="450"/>
      <c r="I3323" s="79" t="s">
        <v>8</v>
      </c>
      <c r="J3323" s="80"/>
      <c r="K3323" s="80"/>
      <c r="L3323" s="80" t="s">
        <v>9</v>
      </c>
      <c r="M3323" s="449"/>
      <c r="N3323" s="451"/>
      <c r="O3323" s="452"/>
    </row>
    <row r="3324" spans="1:15" ht="16.5" thickBot="1" x14ac:dyDescent="0.25">
      <c r="A3324" s="77"/>
      <c r="B3324" s="77"/>
      <c r="C3324" s="77"/>
      <c r="D3324" s="77"/>
      <c r="E3324" s="77"/>
      <c r="F3324" s="77"/>
      <c r="G3324" s="77"/>
      <c r="H3324" s="77"/>
      <c r="I3324" s="77"/>
      <c r="J3324" s="77"/>
      <c r="K3324" s="77"/>
      <c r="L3324" s="77"/>
      <c r="M3324" s="77"/>
      <c r="N3324" s="77"/>
      <c r="O3324" s="77"/>
    </row>
    <row r="3325" spans="1:15" ht="16.5" thickBot="1" x14ac:dyDescent="0.25">
      <c r="A3325" s="453" t="s">
        <v>10</v>
      </c>
      <c r="B3325" s="454"/>
      <c r="C3325" s="449" t="s">
        <v>181</v>
      </c>
      <c r="D3325" s="451"/>
      <c r="E3325" s="451"/>
      <c r="F3325" s="451"/>
      <c r="G3325" s="451"/>
      <c r="H3325" s="451"/>
      <c r="I3325" s="451"/>
      <c r="J3325" s="451"/>
      <c r="K3325" s="451"/>
      <c r="L3325" s="451"/>
      <c r="M3325" s="451"/>
      <c r="N3325" s="451"/>
      <c r="O3325" s="452"/>
    </row>
    <row r="3326" spans="1:15" ht="16.5" thickBot="1" x14ac:dyDescent="0.25">
      <c r="A3326" s="77"/>
      <c r="B3326" s="77"/>
      <c r="C3326" s="77"/>
      <c r="D3326" s="77"/>
      <c r="E3326" s="77"/>
      <c r="F3326" s="77"/>
      <c r="G3326" s="77"/>
      <c r="H3326" s="77"/>
      <c r="I3326" s="77"/>
      <c r="J3326" s="77"/>
      <c r="K3326" s="77"/>
      <c r="L3326" s="77"/>
      <c r="M3326" s="77"/>
      <c r="N3326" s="77"/>
      <c r="O3326" s="77"/>
    </row>
    <row r="3327" spans="1:15" ht="16.5" thickBot="1" x14ac:dyDescent="0.25">
      <c r="A3327" s="453" t="s">
        <v>11</v>
      </c>
      <c r="B3327" s="454"/>
      <c r="C3327" s="449" t="s">
        <v>234</v>
      </c>
      <c r="D3327" s="451"/>
      <c r="E3327" s="451"/>
      <c r="F3327" s="451"/>
      <c r="G3327" s="451"/>
      <c r="H3327" s="451"/>
      <c r="I3327" s="451"/>
      <c r="J3327" s="451"/>
      <c r="K3327" s="451"/>
      <c r="L3327" s="451"/>
      <c r="M3327" s="451"/>
      <c r="N3327" s="451"/>
      <c r="O3327" s="452"/>
    </row>
    <row r="3328" spans="1:15" ht="16.5" thickBot="1" x14ac:dyDescent="0.25">
      <c r="A3328" s="81"/>
      <c r="B3328" s="81"/>
      <c r="C3328" s="81"/>
      <c r="D3328" s="81"/>
      <c r="E3328" s="81"/>
      <c r="F3328" s="81"/>
      <c r="G3328" s="81"/>
      <c r="H3328" s="81"/>
      <c r="I3328" s="81"/>
      <c r="J3328" s="81"/>
      <c r="K3328" s="81"/>
      <c r="L3328" s="81"/>
      <c r="M3328" s="81"/>
      <c r="N3328" s="81"/>
      <c r="O3328" s="81"/>
    </row>
    <row r="3329" spans="1:15" ht="16.5" thickBot="1" x14ac:dyDescent="0.25">
      <c r="A3329" s="441" t="s">
        <v>12</v>
      </c>
      <c r="B3329" s="443" t="s">
        <v>13</v>
      </c>
      <c r="C3329" s="434"/>
      <c r="D3329" s="444" t="s">
        <v>14</v>
      </c>
      <c r="E3329" s="446" t="s">
        <v>15</v>
      </c>
      <c r="F3329" s="447"/>
      <c r="G3329" s="447"/>
      <c r="H3329" s="447"/>
      <c r="I3329" s="448"/>
      <c r="J3329" s="444" t="s">
        <v>16</v>
      </c>
      <c r="K3329" s="444" t="s">
        <v>17</v>
      </c>
      <c r="L3329" s="433" t="s">
        <v>18</v>
      </c>
      <c r="M3329" s="434"/>
      <c r="N3329" s="435" t="s">
        <v>115</v>
      </c>
      <c r="O3329" s="436"/>
    </row>
    <row r="3330" spans="1:15" ht="32.25" thickBot="1" x14ac:dyDescent="0.25">
      <c r="A3330" s="442"/>
      <c r="B3330" s="82" t="s">
        <v>19</v>
      </c>
      <c r="C3330" s="83" t="s">
        <v>20</v>
      </c>
      <c r="D3330" s="445"/>
      <c r="E3330" s="84" t="s">
        <v>21</v>
      </c>
      <c r="F3330" s="84" t="s">
        <v>22</v>
      </c>
      <c r="G3330" s="85" t="s">
        <v>23</v>
      </c>
      <c r="H3330" s="119" t="s">
        <v>24</v>
      </c>
      <c r="I3330" s="86" t="s">
        <v>25</v>
      </c>
      <c r="J3330" s="445"/>
      <c r="K3330" s="445"/>
      <c r="L3330" s="176" t="s">
        <v>26</v>
      </c>
      <c r="M3330" s="177" t="s">
        <v>27</v>
      </c>
      <c r="N3330" s="437"/>
      <c r="O3330" s="438"/>
    </row>
    <row r="3331" spans="1:15" ht="15.75" x14ac:dyDescent="0.25">
      <c r="A3331" s="126">
        <v>45803</v>
      </c>
      <c r="B3331" s="127"/>
      <c r="C3331" s="128"/>
      <c r="D3331" s="89"/>
      <c r="E3331" s="100" t="s">
        <v>523</v>
      </c>
      <c r="F3331" s="187" t="s">
        <v>524</v>
      </c>
      <c r="G3331" s="90">
        <v>30</v>
      </c>
      <c r="H3331" s="129">
        <v>23.9</v>
      </c>
      <c r="I3331" s="175">
        <f>G3331*H3331</f>
        <v>717</v>
      </c>
      <c r="J3331" s="92" t="s">
        <v>262</v>
      </c>
      <c r="K3331" s="181">
        <v>45803</v>
      </c>
      <c r="L3331" s="475" t="s">
        <v>357</v>
      </c>
      <c r="M3331" s="476"/>
      <c r="N3331" s="439" t="s">
        <v>354</v>
      </c>
      <c r="O3331" s="440"/>
    </row>
    <row r="3332" spans="1:15" ht="15.75" x14ac:dyDescent="0.25">
      <c r="A3332" s="126">
        <v>45807</v>
      </c>
      <c r="B3332" s="127"/>
      <c r="C3332" s="128"/>
      <c r="D3332" s="89"/>
      <c r="E3332" s="100" t="s">
        <v>525</v>
      </c>
      <c r="F3332" s="100" t="s">
        <v>526</v>
      </c>
      <c r="G3332" s="90">
        <v>30</v>
      </c>
      <c r="H3332" s="129">
        <v>25</v>
      </c>
      <c r="I3332" s="175">
        <f>G3332*H3332</f>
        <v>750</v>
      </c>
      <c r="J3332" s="92" t="s">
        <v>262</v>
      </c>
      <c r="K3332" s="99">
        <v>45807</v>
      </c>
      <c r="L3332" s="475" t="s">
        <v>276</v>
      </c>
      <c r="M3332" s="476"/>
      <c r="N3332" s="439" t="s">
        <v>237</v>
      </c>
      <c r="O3332" s="440"/>
    </row>
    <row r="3333" spans="1:15" ht="16.5" thickBot="1" x14ac:dyDescent="0.3">
      <c r="A3333" s="126">
        <v>45807</v>
      </c>
      <c r="B3333" s="94"/>
      <c r="C3333" s="95"/>
      <c r="D3333" s="89"/>
      <c r="E3333" s="100" t="s">
        <v>527</v>
      </c>
      <c r="F3333" s="100" t="s">
        <v>526</v>
      </c>
      <c r="G3333" s="96">
        <v>20</v>
      </c>
      <c r="H3333" s="97">
        <v>25</v>
      </c>
      <c r="I3333" s="175">
        <f>G3333*H3333</f>
        <v>500</v>
      </c>
      <c r="J3333" s="98" t="s">
        <v>262</v>
      </c>
      <c r="K3333" s="99">
        <v>45807</v>
      </c>
      <c r="L3333" s="470" t="s">
        <v>474</v>
      </c>
      <c r="M3333" s="471"/>
      <c r="N3333" s="472" t="s">
        <v>272</v>
      </c>
      <c r="O3333" s="429"/>
    </row>
    <row r="3334" spans="1:15" ht="16.5" thickBot="1" x14ac:dyDescent="0.25">
      <c r="A3334" s="356" t="s">
        <v>28</v>
      </c>
      <c r="B3334" s="104"/>
      <c r="C3334" s="105"/>
      <c r="D3334" s="106">
        <f>SUM(D3331:D3333)</f>
        <v>0</v>
      </c>
      <c r="E3334" s="107"/>
      <c r="F3334" s="107"/>
      <c r="G3334" s="118">
        <f>SUM(G3331:G3333)</f>
        <v>80</v>
      </c>
      <c r="H3334" s="105"/>
      <c r="I3334" s="118">
        <f>SUM(I3331:I3333)</f>
        <v>1967</v>
      </c>
      <c r="J3334" s="109">
        <f>D3334/G3334</f>
        <v>0</v>
      </c>
      <c r="K3334" s="110"/>
      <c r="L3334" s="111"/>
      <c r="M3334" s="112"/>
      <c r="N3334" s="430"/>
      <c r="O3334" s="431"/>
    </row>
    <row r="3335" spans="1:15" ht="15.75" x14ac:dyDescent="0.2">
      <c r="A3335" s="76"/>
      <c r="B3335" s="113"/>
      <c r="C3335" s="113"/>
      <c r="D3335" s="113"/>
      <c r="E3335" s="113"/>
      <c r="F3335" s="113"/>
      <c r="G3335" s="113"/>
      <c r="H3335" s="113"/>
      <c r="I3335" s="76"/>
      <c r="J3335" s="76"/>
      <c r="K3335" s="76"/>
      <c r="L3335" s="76"/>
      <c r="M3335" s="76"/>
      <c r="N3335" s="113"/>
      <c r="O3335" s="114"/>
    </row>
    <row r="3336" spans="1:15" ht="15.75" x14ac:dyDescent="0.2">
      <c r="A3336" s="130" t="s">
        <v>173</v>
      </c>
      <c r="B3336" s="131" t="s">
        <v>191</v>
      </c>
      <c r="C3336" s="113"/>
      <c r="D3336" s="113"/>
      <c r="E3336" s="113"/>
      <c r="F3336" s="113"/>
      <c r="G3336" s="113"/>
      <c r="H3336" s="113"/>
      <c r="I3336" s="76"/>
      <c r="J3336" s="76"/>
      <c r="K3336" s="76"/>
      <c r="L3336" s="76"/>
      <c r="M3336" s="76"/>
      <c r="N3336" s="113"/>
      <c r="O3336" s="114"/>
    </row>
    <row r="3337" spans="1:15" ht="15.75" x14ac:dyDescent="0.2">
      <c r="A3337" s="76"/>
      <c r="B3337" s="113"/>
      <c r="C3337" s="113"/>
      <c r="D3337" s="113"/>
      <c r="E3337" s="113"/>
      <c r="F3337" s="113"/>
      <c r="G3337" s="113"/>
      <c r="H3337" s="113"/>
      <c r="I3337" s="76"/>
      <c r="J3337" s="76"/>
      <c r="K3337" s="76"/>
      <c r="L3337" s="76"/>
      <c r="M3337" s="76"/>
      <c r="N3337" s="113"/>
      <c r="O3337" s="114"/>
    </row>
    <row r="3338" spans="1:15" ht="15.75" x14ac:dyDescent="0.2">
      <c r="A3338" s="115"/>
      <c r="B3338" s="432" t="s">
        <v>29</v>
      </c>
      <c r="C3338" s="432"/>
      <c r="D3338" s="432"/>
      <c r="E3338" s="116"/>
      <c r="F3338" s="116"/>
      <c r="G3338" s="116"/>
      <c r="H3338" s="115"/>
      <c r="I3338" s="116" t="s">
        <v>30</v>
      </c>
      <c r="J3338" s="115"/>
      <c r="K3338" s="116"/>
      <c r="L3338" s="116"/>
      <c r="M3338" s="116" t="s">
        <v>31</v>
      </c>
      <c r="N3338" s="116"/>
      <c r="O3338" s="117"/>
    </row>
    <row r="3339" spans="1:15" ht="15.75" x14ac:dyDescent="0.2">
      <c r="A3339" s="427" t="s">
        <v>225</v>
      </c>
      <c r="B3339" s="427"/>
      <c r="C3339" s="427"/>
      <c r="D3339" s="427"/>
      <c r="E3339" s="427"/>
      <c r="F3339" s="76"/>
      <c r="G3339" s="76"/>
      <c r="H3339" s="115"/>
      <c r="I3339" s="76" t="s">
        <v>278</v>
      </c>
      <c r="J3339" s="115"/>
      <c r="K3339" s="76"/>
      <c r="L3339" s="76"/>
      <c r="M3339" s="76" t="s">
        <v>220</v>
      </c>
      <c r="N3339" s="76"/>
      <c r="O3339" s="117"/>
    </row>
    <row r="3340" spans="1:15" ht="15.75" x14ac:dyDescent="0.2">
      <c r="A3340" s="427" t="s">
        <v>223</v>
      </c>
      <c r="B3340" s="427"/>
      <c r="C3340" s="427"/>
      <c r="D3340" s="427"/>
      <c r="E3340" s="427"/>
      <c r="F3340" s="76"/>
      <c r="G3340" s="76"/>
      <c r="H3340" s="115"/>
      <c r="I3340" s="76" t="s">
        <v>240</v>
      </c>
      <c r="J3340" s="115"/>
      <c r="K3340" s="76"/>
      <c r="L3340" s="76"/>
      <c r="M3340" s="76" t="s">
        <v>124</v>
      </c>
      <c r="N3340" s="76"/>
      <c r="O3340" s="117"/>
    </row>
    <row r="3346" spans="1:15" ht="15.75" x14ac:dyDescent="0.2">
      <c r="A3346" s="427" t="s">
        <v>125</v>
      </c>
      <c r="B3346" s="427"/>
      <c r="C3346" s="427"/>
      <c r="D3346" s="427"/>
      <c r="E3346" s="427"/>
      <c r="F3346" s="427"/>
      <c r="G3346" s="427"/>
      <c r="H3346" s="427"/>
      <c r="I3346" s="427"/>
      <c r="J3346" s="427"/>
      <c r="K3346" s="427"/>
      <c r="L3346" s="427"/>
      <c r="M3346" s="427"/>
      <c r="N3346" s="427"/>
      <c r="O3346" s="427"/>
    </row>
    <row r="3347" spans="1:15" ht="15.75" x14ac:dyDescent="0.2">
      <c r="A3347" s="427" t="s">
        <v>1</v>
      </c>
      <c r="B3347" s="427"/>
      <c r="C3347" s="427"/>
      <c r="D3347" s="427"/>
      <c r="E3347" s="427"/>
      <c r="F3347" s="427"/>
      <c r="G3347" s="427"/>
      <c r="H3347" s="427"/>
      <c r="I3347" s="427"/>
      <c r="J3347" s="427"/>
      <c r="K3347" s="427"/>
      <c r="L3347" s="427"/>
      <c r="M3347" s="427"/>
      <c r="N3347" s="427"/>
      <c r="O3347" s="427"/>
    </row>
    <row r="3348" spans="1:15" ht="15.75" x14ac:dyDescent="0.2">
      <c r="A3348" s="427"/>
      <c r="B3348" s="427"/>
      <c r="C3348" s="427"/>
      <c r="D3348" s="427"/>
      <c r="E3348" s="427"/>
      <c r="F3348" s="427"/>
      <c r="G3348" s="427"/>
      <c r="H3348" s="427"/>
      <c r="I3348" s="427"/>
      <c r="J3348" s="427"/>
      <c r="K3348" s="427"/>
      <c r="L3348" s="427"/>
      <c r="M3348" s="427"/>
      <c r="N3348" s="427"/>
      <c r="O3348" s="427"/>
    </row>
    <row r="3349" spans="1:15" ht="15.75" x14ac:dyDescent="0.2">
      <c r="A3349" s="455" t="s">
        <v>321</v>
      </c>
      <c r="B3349" s="455"/>
      <c r="C3349" s="455"/>
      <c r="D3349" s="455"/>
      <c r="E3349" s="455"/>
      <c r="F3349" s="455"/>
      <c r="G3349" s="455"/>
      <c r="H3349" s="455"/>
      <c r="I3349" s="455"/>
      <c r="J3349" s="455"/>
      <c r="K3349" s="455"/>
      <c r="L3349" s="455"/>
      <c r="M3349" s="455"/>
      <c r="N3349" s="455"/>
      <c r="O3349" s="455"/>
    </row>
    <row r="3350" spans="1:15" ht="15.75" x14ac:dyDescent="0.2">
      <c r="A3350" s="77"/>
      <c r="B3350" s="77"/>
      <c r="C3350" s="77"/>
      <c r="D3350" s="77"/>
      <c r="E3350" s="77"/>
      <c r="F3350" s="77"/>
      <c r="G3350" s="77"/>
      <c r="H3350" s="77"/>
      <c r="I3350" s="77"/>
      <c r="J3350" s="77"/>
      <c r="K3350" s="77"/>
      <c r="L3350" s="77"/>
      <c r="M3350" s="77"/>
      <c r="N3350" s="77"/>
      <c r="O3350" s="77"/>
    </row>
    <row r="3351" spans="1:15" ht="16.5" thickBot="1" x14ac:dyDescent="0.25">
      <c r="A3351" s="77"/>
      <c r="B3351" s="77"/>
      <c r="C3351" s="77"/>
      <c r="D3351" s="77"/>
      <c r="E3351" s="77"/>
      <c r="F3351" s="77"/>
      <c r="G3351" s="77"/>
      <c r="H3351" s="77"/>
      <c r="I3351" s="77"/>
      <c r="J3351" s="77"/>
      <c r="K3351" s="77"/>
      <c r="L3351" s="77"/>
      <c r="M3351" s="77"/>
      <c r="N3351" s="77"/>
      <c r="O3351" s="77"/>
    </row>
    <row r="3352" spans="1:15" ht="16.5" thickBot="1" x14ac:dyDescent="0.25">
      <c r="A3352" s="78" t="s">
        <v>2</v>
      </c>
      <c r="B3352" s="449"/>
      <c r="C3352" s="450"/>
      <c r="D3352" s="79" t="s">
        <v>3</v>
      </c>
      <c r="E3352" s="449"/>
      <c r="F3352" s="451"/>
      <c r="G3352" s="451"/>
      <c r="H3352" s="450"/>
      <c r="I3352" s="79" t="s">
        <v>4</v>
      </c>
      <c r="J3352" s="80"/>
      <c r="K3352" s="80"/>
      <c r="L3352" s="80" t="s">
        <v>5</v>
      </c>
      <c r="M3352" s="449"/>
      <c r="N3352" s="451"/>
      <c r="O3352" s="452"/>
    </row>
    <row r="3353" spans="1:15" ht="16.5" thickBot="1" x14ac:dyDescent="0.25">
      <c r="A3353" s="77"/>
      <c r="B3353" s="77"/>
      <c r="C3353" s="77"/>
      <c r="D3353" s="77"/>
      <c r="E3353" s="77"/>
      <c r="F3353" s="77"/>
      <c r="G3353" s="77"/>
      <c r="H3353" s="77"/>
      <c r="I3353" s="77"/>
      <c r="J3353" s="77"/>
      <c r="K3353" s="77"/>
      <c r="L3353" s="77"/>
      <c r="M3353" s="77"/>
      <c r="N3353" s="77"/>
      <c r="O3353" s="77"/>
    </row>
    <row r="3354" spans="1:15" ht="16.5" thickBot="1" x14ac:dyDescent="0.25">
      <c r="A3354" s="78" t="s">
        <v>6</v>
      </c>
      <c r="B3354" s="449"/>
      <c r="C3354" s="450"/>
      <c r="D3354" s="79" t="s">
        <v>7</v>
      </c>
      <c r="E3354" s="449"/>
      <c r="F3354" s="451"/>
      <c r="G3354" s="451"/>
      <c r="H3354" s="450"/>
      <c r="I3354" s="79" t="s">
        <v>8</v>
      </c>
      <c r="J3354" s="80"/>
      <c r="K3354" s="80"/>
      <c r="L3354" s="80" t="s">
        <v>9</v>
      </c>
      <c r="M3354" s="449"/>
      <c r="N3354" s="451"/>
      <c r="O3354" s="452"/>
    </row>
    <row r="3355" spans="1:15" ht="16.5" thickBot="1" x14ac:dyDescent="0.25">
      <c r="A3355" s="77"/>
      <c r="B3355" s="77"/>
      <c r="C3355" s="77"/>
      <c r="D3355" s="77"/>
      <c r="E3355" s="77"/>
      <c r="F3355" s="77"/>
      <c r="G3355" s="77"/>
      <c r="H3355" s="77"/>
      <c r="I3355" s="77"/>
      <c r="J3355" s="77"/>
      <c r="K3355" s="77"/>
      <c r="L3355" s="77"/>
      <c r="M3355" s="77"/>
      <c r="N3355" s="77"/>
      <c r="O3355" s="77"/>
    </row>
    <row r="3356" spans="1:15" ht="16.5" thickBot="1" x14ac:dyDescent="0.25">
      <c r="A3356" s="453" t="s">
        <v>10</v>
      </c>
      <c r="B3356" s="454"/>
      <c r="C3356" s="449" t="s">
        <v>181</v>
      </c>
      <c r="D3356" s="451"/>
      <c r="E3356" s="451"/>
      <c r="F3356" s="451"/>
      <c r="G3356" s="451"/>
      <c r="H3356" s="451"/>
      <c r="I3356" s="451"/>
      <c r="J3356" s="451"/>
      <c r="K3356" s="451"/>
      <c r="L3356" s="451"/>
      <c r="M3356" s="451"/>
      <c r="N3356" s="451"/>
      <c r="O3356" s="452"/>
    </row>
    <row r="3357" spans="1:15" ht="16.5" thickBot="1" x14ac:dyDescent="0.25">
      <c r="A3357" s="77"/>
      <c r="B3357" s="77"/>
      <c r="C3357" s="77"/>
      <c r="D3357" s="77"/>
      <c r="E3357" s="77"/>
      <c r="F3357" s="77"/>
      <c r="G3357" s="77"/>
      <c r="H3357" s="77"/>
      <c r="I3357" s="77"/>
      <c r="J3357" s="77"/>
      <c r="K3357" s="77"/>
      <c r="L3357" s="77"/>
      <c r="M3357" s="77"/>
      <c r="N3357" s="77"/>
      <c r="O3357" s="77"/>
    </row>
    <row r="3358" spans="1:15" ht="16.5" thickBot="1" x14ac:dyDescent="0.25">
      <c r="A3358" s="453" t="s">
        <v>11</v>
      </c>
      <c r="B3358" s="454"/>
      <c r="C3358" s="449" t="s">
        <v>234</v>
      </c>
      <c r="D3358" s="451"/>
      <c r="E3358" s="451"/>
      <c r="F3358" s="451"/>
      <c r="G3358" s="451"/>
      <c r="H3358" s="451"/>
      <c r="I3358" s="451"/>
      <c r="J3358" s="451"/>
      <c r="K3358" s="451"/>
      <c r="L3358" s="451"/>
      <c r="M3358" s="451"/>
      <c r="N3358" s="451"/>
      <c r="O3358" s="452"/>
    </row>
    <row r="3359" spans="1:15" ht="16.5" thickBot="1" x14ac:dyDescent="0.25">
      <c r="A3359" s="81"/>
      <c r="B3359" s="81"/>
      <c r="C3359" s="81"/>
      <c r="D3359" s="81"/>
      <c r="E3359" s="81"/>
      <c r="F3359" s="81"/>
      <c r="G3359" s="81"/>
      <c r="H3359" s="81"/>
      <c r="I3359" s="81"/>
      <c r="J3359" s="81"/>
      <c r="K3359" s="81"/>
      <c r="L3359" s="81"/>
      <c r="M3359" s="81"/>
      <c r="N3359" s="81"/>
      <c r="O3359" s="81"/>
    </row>
    <row r="3360" spans="1:15" ht="16.5" thickBot="1" x14ac:dyDescent="0.25">
      <c r="A3360" s="441" t="s">
        <v>12</v>
      </c>
      <c r="B3360" s="443" t="s">
        <v>13</v>
      </c>
      <c r="C3360" s="434"/>
      <c r="D3360" s="444" t="s">
        <v>14</v>
      </c>
      <c r="E3360" s="446" t="s">
        <v>15</v>
      </c>
      <c r="F3360" s="447"/>
      <c r="G3360" s="447"/>
      <c r="H3360" s="447"/>
      <c r="I3360" s="448"/>
      <c r="J3360" s="444" t="s">
        <v>16</v>
      </c>
      <c r="K3360" s="444" t="s">
        <v>17</v>
      </c>
      <c r="L3360" s="433" t="s">
        <v>18</v>
      </c>
      <c r="M3360" s="434"/>
      <c r="N3360" s="435" t="s">
        <v>115</v>
      </c>
      <c r="O3360" s="436"/>
    </row>
    <row r="3361" spans="1:15" ht="32.25" thickBot="1" x14ac:dyDescent="0.25">
      <c r="A3361" s="442"/>
      <c r="B3361" s="82" t="s">
        <v>19</v>
      </c>
      <c r="C3361" s="83" t="s">
        <v>20</v>
      </c>
      <c r="D3361" s="445"/>
      <c r="E3361" s="84" t="s">
        <v>21</v>
      </c>
      <c r="F3361" s="84" t="s">
        <v>22</v>
      </c>
      <c r="G3361" s="85" t="s">
        <v>23</v>
      </c>
      <c r="H3361" s="119" t="s">
        <v>24</v>
      </c>
      <c r="I3361" s="86" t="s">
        <v>25</v>
      </c>
      <c r="J3361" s="445"/>
      <c r="K3361" s="445"/>
      <c r="L3361" s="176" t="s">
        <v>26</v>
      </c>
      <c r="M3361" s="177" t="s">
        <v>27</v>
      </c>
      <c r="N3361" s="437"/>
      <c r="O3361" s="438"/>
    </row>
    <row r="3362" spans="1:15" ht="15.75" x14ac:dyDescent="0.25">
      <c r="A3362" s="126">
        <v>45813</v>
      </c>
      <c r="B3362" s="127"/>
      <c r="C3362" s="128"/>
      <c r="D3362" s="89"/>
      <c r="E3362" s="100" t="s">
        <v>552</v>
      </c>
      <c r="F3362" s="187" t="s">
        <v>553</v>
      </c>
      <c r="G3362" s="90">
        <v>20</v>
      </c>
      <c r="H3362" s="129">
        <v>23.99</v>
      </c>
      <c r="I3362" s="175">
        <f>G3362*H3362</f>
        <v>479.79999999999995</v>
      </c>
      <c r="J3362" s="92" t="s">
        <v>262</v>
      </c>
      <c r="K3362" s="181">
        <v>45813</v>
      </c>
      <c r="L3362" s="475" t="s">
        <v>554</v>
      </c>
      <c r="M3362" s="476"/>
      <c r="N3362" s="439" t="s">
        <v>237</v>
      </c>
      <c r="O3362" s="440"/>
    </row>
    <row r="3363" spans="1:15" ht="15.75" x14ac:dyDescent="0.25">
      <c r="A3363" s="126">
        <v>45814</v>
      </c>
      <c r="B3363" s="127"/>
      <c r="C3363" s="128"/>
      <c r="D3363" s="89"/>
      <c r="E3363" s="100" t="s">
        <v>555</v>
      </c>
      <c r="F3363" s="100" t="s">
        <v>556</v>
      </c>
      <c r="G3363" s="90">
        <v>30</v>
      </c>
      <c r="H3363" s="129">
        <v>23.99</v>
      </c>
      <c r="I3363" s="175">
        <f>G3363*H3363</f>
        <v>719.69999999999993</v>
      </c>
      <c r="J3363" s="92" t="s">
        <v>262</v>
      </c>
      <c r="K3363" s="99">
        <v>45814</v>
      </c>
      <c r="L3363" s="475" t="s">
        <v>557</v>
      </c>
      <c r="M3363" s="476"/>
      <c r="N3363" s="439" t="s">
        <v>354</v>
      </c>
      <c r="O3363" s="440"/>
    </row>
    <row r="3364" spans="1:15" ht="16.5" thickBot="1" x14ac:dyDescent="0.3">
      <c r="A3364" s="126"/>
      <c r="B3364" s="94"/>
      <c r="C3364" s="95"/>
      <c r="D3364" s="89"/>
      <c r="E3364" s="100"/>
      <c r="F3364" s="100"/>
      <c r="G3364" s="96"/>
      <c r="H3364" s="97"/>
      <c r="I3364" s="175">
        <f>G3364*H3364</f>
        <v>0</v>
      </c>
      <c r="J3364" s="98"/>
      <c r="K3364" s="99"/>
      <c r="L3364" s="470"/>
      <c r="M3364" s="471"/>
      <c r="N3364" s="472"/>
      <c r="O3364" s="429"/>
    </row>
    <row r="3365" spans="1:15" ht="16.5" thickBot="1" x14ac:dyDescent="0.25">
      <c r="A3365" s="376" t="s">
        <v>28</v>
      </c>
      <c r="B3365" s="104"/>
      <c r="C3365" s="105"/>
      <c r="D3365" s="106">
        <f>SUM(D3362:D3364)</f>
        <v>0</v>
      </c>
      <c r="E3365" s="107"/>
      <c r="F3365" s="107"/>
      <c r="G3365" s="118">
        <f>SUM(G3362:G3364)</f>
        <v>50</v>
      </c>
      <c r="H3365" s="105"/>
      <c r="I3365" s="118">
        <f>SUM(I3362:I3364)</f>
        <v>1199.5</v>
      </c>
      <c r="J3365" s="109">
        <f>D3365/G3365</f>
        <v>0</v>
      </c>
      <c r="K3365" s="110"/>
      <c r="L3365" s="111"/>
      <c r="M3365" s="112"/>
      <c r="N3365" s="430"/>
      <c r="O3365" s="431"/>
    </row>
    <row r="3366" spans="1:15" ht="15.75" x14ac:dyDescent="0.2">
      <c r="A3366" s="76"/>
      <c r="B3366" s="113"/>
      <c r="C3366" s="113"/>
      <c r="D3366" s="113"/>
      <c r="E3366" s="113"/>
      <c r="F3366" s="113"/>
      <c r="G3366" s="113"/>
      <c r="H3366" s="113"/>
      <c r="I3366" s="76"/>
      <c r="J3366" s="76"/>
      <c r="K3366" s="76"/>
      <c r="L3366" s="76"/>
      <c r="M3366" s="76"/>
      <c r="N3366" s="113"/>
      <c r="O3366" s="114"/>
    </row>
    <row r="3367" spans="1:15" ht="15.75" x14ac:dyDescent="0.2">
      <c r="A3367" s="130" t="s">
        <v>173</v>
      </c>
      <c r="B3367" s="131" t="s">
        <v>191</v>
      </c>
      <c r="C3367" s="113"/>
      <c r="D3367" s="113"/>
      <c r="E3367" s="113"/>
      <c r="F3367" s="113"/>
      <c r="G3367" s="113"/>
      <c r="H3367" s="113"/>
      <c r="I3367" s="76"/>
      <c r="J3367" s="76"/>
      <c r="K3367" s="76"/>
      <c r="L3367" s="76"/>
      <c r="M3367" s="76"/>
      <c r="N3367" s="113"/>
      <c r="O3367" s="114"/>
    </row>
    <row r="3368" spans="1:15" ht="15.75" x14ac:dyDescent="0.2">
      <c r="A3368" s="76"/>
      <c r="B3368" s="113"/>
      <c r="C3368" s="113"/>
      <c r="D3368" s="113"/>
      <c r="E3368" s="113"/>
      <c r="F3368" s="113"/>
      <c r="G3368" s="113"/>
      <c r="H3368" s="113"/>
      <c r="I3368" s="76"/>
      <c r="J3368" s="76"/>
      <c r="K3368" s="76"/>
      <c r="L3368" s="76"/>
      <c r="M3368" s="76"/>
      <c r="N3368" s="113"/>
      <c r="O3368" s="114"/>
    </row>
    <row r="3369" spans="1:15" ht="15.75" x14ac:dyDescent="0.2">
      <c r="A3369" s="115"/>
      <c r="B3369" s="432" t="s">
        <v>29</v>
      </c>
      <c r="C3369" s="432"/>
      <c r="D3369" s="432"/>
      <c r="E3369" s="116"/>
      <c r="F3369" s="116"/>
      <c r="G3369" s="116"/>
      <c r="H3369" s="115"/>
      <c r="I3369" s="116" t="s">
        <v>30</v>
      </c>
      <c r="J3369" s="115"/>
      <c r="K3369" s="116"/>
      <c r="L3369" s="116"/>
      <c r="M3369" s="116" t="s">
        <v>31</v>
      </c>
      <c r="N3369" s="116"/>
      <c r="O3369" s="117"/>
    </row>
    <row r="3370" spans="1:15" ht="15.75" x14ac:dyDescent="0.2">
      <c r="A3370" s="427" t="s">
        <v>225</v>
      </c>
      <c r="B3370" s="427"/>
      <c r="C3370" s="427"/>
      <c r="D3370" s="427"/>
      <c r="E3370" s="427"/>
      <c r="F3370" s="76"/>
      <c r="G3370" s="76"/>
      <c r="H3370" s="115"/>
      <c r="I3370" s="76" t="s">
        <v>278</v>
      </c>
      <c r="J3370" s="115"/>
      <c r="K3370" s="76"/>
      <c r="L3370" s="76"/>
      <c r="M3370" s="76" t="s">
        <v>220</v>
      </c>
      <c r="N3370" s="76"/>
      <c r="O3370" s="117"/>
    </row>
    <row r="3371" spans="1:15" ht="15.75" x14ac:dyDescent="0.2">
      <c r="A3371" s="427" t="s">
        <v>223</v>
      </c>
      <c r="B3371" s="427"/>
      <c r="C3371" s="427"/>
      <c r="D3371" s="427"/>
      <c r="E3371" s="427"/>
      <c r="F3371" s="76"/>
      <c r="G3371" s="76"/>
      <c r="H3371" s="115"/>
      <c r="I3371" s="76" t="s">
        <v>240</v>
      </c>
      <c r="J3371" s="115"/>
      <c r="K3371" s="76"/>
      <c r="L3371" s="76"/>
      <c r="M3371" s="76" t="s">
        <v>124</v>
      </c>
      <c r="N3371" s="76"/>
      <c r="O3371" s="117"/>
    </row>
    <row r="3378" spans="1:15" ht="15.75" x14ac:dyDescent="0.2">
      <c r="A3378" s="427" t="s">
        <v>125</v>
      </c>
      <c r="B3378" s="427"/>
      <c r="C3378" s="427"/>
      <c r="D3378" s="427"/>
      <c r="E3378" s="427"/>
      <c r="F3378" s="427"/>
      <c r="G3378" s="427"/>
      <c r="H3378" s="427"/>
      <c r="I3378" s="427"/>
      <c r="J3378" s="427"/>
      <c r="K3378" s="427"/>
      <c r="L3378" s="427"/>
      <c r="M3378" s="427"/>
      <c r="N3378" s="427"/>
      <c r="O3378" s="427"/>
    </row>
    <row r="3379" spans="1:15" ht="15.75" x14ac:dyDescent="0.2">
      <c r="A3379" s="427" t="s">
        <v>1</v>
      </c>
      <c r="B3379" s="427"/>
      <c r="C3379" s="427"/>
      <c r="D3379" s="427"/>
      <c r="E3379" s="427"/>
      <c r="F3379" s="427"/>
      <c r="G3379" s="427"/>
      <c r="H3379" s="427"/>
      <c r="I3379" s="427"/>
      <c r="J3379" s="427"/>
      <c r="K3379" s="427"/>
      <c r="L3379" s="427"/>
      <c r="M3379" s="427"/>
      <c r="N3379" s="427"/>
      <c r="O3379" s="427"/>
    </row>
    <row r="3380" spans="1:15" ht="15.75" x14ac:dyDescent="0.2">
      <c r="A3380" s="427"/>
      <c r="B3380" s="427"/>
      <c r="C3380" s="427"/>
      <c r="D3380" s="427"/>
      <c r="E3380" s="427"/>
      <c r="F3380" s="427"/>
      <c r="G3380" s="427"/>
      <c r="H3380" s="427"/>
      <c r="I3380" s="427"/>
      <c r="J3380" s="427"/>
      <c r="K3380" s="427"/>
      <c r="L3380" s="427"/>
      <c r="M3380" s="427"/>
      <c r="N3380" s="427"/>
      <c r="O3380" s="427"/>
    </row>
    <row r="3381" spans="1:15" ht="15.75" x14ac:dyDescent="0.2">
      <c r="A3381" s="455" t="s">
        <v>321</v>
      </c>
      <c r="B3381" s="455"/>
      <c r="C3381" s="455"/>
      <c r="D3381" s="455"/>
      <c r="E3381" s="455"/>
      <c r="F3381" s="455"/>
      <c r="G3381" s="455"/>
      <c r="H3381" s="455"/>
      <c r="I3381" s="455"/>
      <c r="J3381" s="455"/>
      <c r="K3381" s="455"/>
      <c r="L3381" s="455"/>
      <c r="M3381" s="455"/>
      <c r="N3381" s="455"/>
      <c r="O3381" s="455"/>
    </row>
    <row r="3382" spans="1:15" ht="15.75" x14ac:dyDescent="0.2">
      <c r="A3382" s="77"/>
      <c r="B3382" s="77"/>
      <c r="C3382" s="77"/>
      <c r="D3382" s="77"/>
      <c r="E3382" s="77"/>
      <c r="F3382" s="77"/>
      <c r="G3382" s="77"/>
      <c r="H3382" s="77"/>
      <c r="I3382" s="77"/>
      <c r="J3382" s="77"/>
      <c r="K3382" s="77"/>
      <c r="L3382" s="77"/>
      <c r="M3382" s="77"/>
      <c r="N3382" s="77"/>
      <c r="O3382" s="77"/>
    </row>
    <row r="3383" spans="1:15" ht="16.5" thickBot="1" x14ac:dyDescent="0.25">
      <c r="A3383" s="77"/>
      <c r="B3383" s="77"/>
      <c r="C3383" s="77"/>
      <c r="D3383" s="77"/>
      <c r="E3383" s="77"/>
      <c r="F3383" s="77"/>
      <c r="G3383" s="77"/>
      <c r="H3383" s="77"/>
      <c r="I3383" s="77"/>
      <c r="J3383" s="77"/>
      <c r="K3383" s="77"/>
      <c r="L3383" s="77"/>
      <c r="M3383" s="77"/>
      <c r="N3383" s="77"/>
      <c r="O3383" s="77"/>
    </row>
    <row r="3384" spans="1:15" ht="16.5" thickBot="1" x14ac:dyDescent="0.25">
      <c r="A3384" s="78" t="s">
        <v>2</v>
      </c>
      <c r="B3384" s="449"/>
      <c r="C3384" s="450"/>
      <c r="D3384" s="79" t="s">
        <v>3</v>
      </c>
      <c r="E3384" s="449"/>
      <c r="F3384" s="451"/>
      <c r="G3384" s="451"/>
      <c r="H3384" s="450"/>
      <c r="I3384" s="79" t="s">
        <v>4</v>
      </c>
      <c r="J3384" s="80"/>
      <c r="K3384" s="80"/>
      <c r="L3384" s="80" t="s">
        <v>5</v>
      </c>
      <c r="M3384" s="449"/>
      <c r="N3384" s="451"/>
      <c r="O3384" s="452"/>
    </row>
    <row r="3385" spans="1:15" ht="16.5" thickBot="1" x14ac:dyDescent="0.25">
      <c r="A3385" s="77"/>
      <c r="B3385" s="77"/>
      <c r="C3385" s="77"/>
      <c r="D3385" s="77"/>
      <c r="E3385" s="77"/>
      <c r="F3385" s="77"/>
      <c r="G3385" s="77"/>
      <c r="H3385" s="77"/>
      <c r="I3385" s="77"/>
      <c r="J3385" s="77"/>
      <c r="K3385" s="77"/>
      <c r="L3385" s="77"/>
      <c r="M3385" s="77"/>
      <c r="N3385" s="77"/>
      <c r="O3385" s="77"/>
    </row>
    <row r="3386" spans="1:15" ht="16.5" thickBot="1" x14ac:dyDescent="0.25">
      <c r="A3386" s="78" t="s">
        <v>6</v>
      </c>
      <c r="B3386" s="449"/>
      <c r="C3386" s="450"/>
      <c r="D3386" s="79" t="s">
        <v>7</v>
      </c>
      <c r="E3386" s="449"/>
      <c r="F3386" s="451"/>
      <c r="G3386" s="451"/>
      <c r="H3386" s="450"/>
      <c r="I3386" s="79" t="s">
        <v>8</v>
      </c>
      <c r="J3386" s="80"/>
      <c r="K3386" s="80"/>
      <c r="L3386" s="80" t="s">
        <v>9</v>
      </c>
      <c r="M3386" s="449"/>
      <c r="N3386" s="451"/>
      <c r="O3386" s="452"/>
    </row>
    <row r="3387" spans="1:15" ht="16.5" thickBot="1" x14ac:dyDescent="0.25">
      <c r="A3387" s="77"/>
      <c r="B3387" s="77"/>
      <c r="C3387" s="77"/>
      <c r="D3387" s="77"/>
      <c r="E3387" s="77"/>
      <c r="F3387" s="77"/>
      <c r="G3387" s="77"/>
      <c r="H3387" s="77"/>
      <c r="I3387" s="77"/>
      <c r="J3387" s="77"/>
      <c r="K3387" s="77"/>
      <c r="L3387" s="77"/>
      <c r="M3387" s="77"/>
      <c r="N3387" s="77"/>
      <c r="O3387" s="77"/>
    </row>
    <row r="3388" spans="1:15" ht="16.5" thickBot="1" x14ac:dyDescent="0.25">
      <c r="A3388" s="453" t="s">
        <v>10</v>
      </c>
      <c r="B3388" s="454"/>
      <c r="C3388" s="449" t="s">
        <v>181</v>
      </c>
      <c r="D3388" s="451"/>
      <c r="E3388" s="451"/>
      <c r="F3388" s="451"/>
      <c r="G3388" s="451"/>
      <c r="H3388" s="451"/>
      <c r="I3388" s="451"/>
      <c r="J3388" s="451"/>
      <c r="K3388" s="451"/>
      <c r="L3388" s="451"/>
      <c r="M3388" s="451"/>
      <c r="N3388" s="451"/>
      <c r="O3388" s="452"/>
    </row>
    <row r="3389" spans="1:15" ht="16.5" thickBot="1" x14ac:dyDescent="0.25">
      <c r="A3389" s="77"/>
      <c r="B3389" s="77"/>
      <c r="C3389" s="77"/>
      <c r="D3389" s="77"/>
      <c r="E3389" s="77"/>
      <c r="F3389" s="77"/>
      <c r="G3389" s="77"/>
      <c r="H3389" s="77"/>
      <c r="I3389" s="77"/>
      <c r="J3389" s="77"/>
      <c r="K3389" s="77"/>
      <c r="L3389" s="77"/>
      <c r="M3389" s="77"/>
      <c r="N3389" s="77"/>
      <c r="O3389" s="77"/>
    </row>
    <row r="3390" spans="1:15" ht="16.5" thickBot="1" x14ac:dyDescent="0.25">
      <c r="A3390" s="453" t="s">
        <v>11</v>
      </c>
      <c r="B3390" s="454"/>
      <c r="C3390" s="449" t="s">
        <v>234</v>
      </c>
      <c r="D3390" s="451"/>
      <c r="E3390" s="451"/>
      <c r="F3390" s="451"/>
      <c r="G3390" s="451"/>
      <c r="H3390" s="451"/>
      <c r="I3390" s="451"/>
      <c r="J3390" s="451"/>
      <c r="K3390" s="451"/>
      <c r="L3390" s="451"/>
      <c r="M3390" s="451"/>
      <c r="N3390" s="451"/>
      <c r="O3390" s="452"/>
    </row>
    <row r="3391" spans="1:15" ht="16.5" thickBot="1" x14ac:dyDescent="0.25">
      <c r="A3391" s="81"/>
      <c r="B3391" s="81"/>
      <c r="C3391" s="81"/>
      <c r="D3391" s="81"/>
      <c r="E3391" s="81"/>
      <c r="F3391" s="81"/>
      <c r="G3391" s="81"/>
      <c r="H3391" s="81"/>
      <c r="I3391" s="81"/>
      <c r="J3391" s="81"/>
      <c r="K3391" s="81"/>
      <c r="L3391" s="81"/>
      <c r="M3391" s="81"/>
      <c r="N3391" s="81"/>
      <c r="O3391" s="81"/>
    </row>
    <row r="3392" spans="1:15" ht="16.5" thickBot="1" x14ac:dyDescent="0.25">
      <c r="A3392" s="441" t="s">
        <v>12</v>
      </c>
      <c r="B3392" s="443" t="s">
        <v>13</v>
      </c>
      <c r="C3392" s="434"/>
      <c r="D3392" s="444" t="s">
        <v>14</v>
      </c>
      <c r="E3392" s="446" t="s">
        <v>15</v>
      </c>
      <c r="F3392" s="447"/>
      <c r="G3392" s="447"/>
      <c r="H3392" s="447"/>
      <c r="I3392" s="448"/>
      <c r="J3392" s="444" t="s">
        <v>16</v>
      </c>
      <c r="K3392" s="444" t="s">
        <v>17</v>
      </c>
      <c r="L3392" s="433" t="s">
        <v>18</v>
      </c>
      <c r="M3392" s="434"/>
      <c r="N3392" s="435" t="s">
        <v>115</v>
      </c>
      <c r="O3392" s="436"/>
    </row>
    <row r="3393" spans="1:15" ht="32.25" thickBot="1" x14ac:dyDescent="0.25">
      <c r="A3393" s="442"/>
      <c r="B3393" s="82" t="s">
        <v>19</v>
      </c>
      <c r="C3393" s="83" t="s">
        <v>20</v>
      </c>
      <c r="D3393" s="445"/>
      <c r="E3393" s="84" t="s">
        <v>21</v>
      </c>
      <c r="F3393" s="84" t="s">
        <v>22</v>
      </c>
      <c r="G3393" s="85" t="s">
        <v>23</v>
      </c>
      <c r="H3393" s="119" t="s">
        <v>24</v>
      </c>
      <c r="I3393" s="86" t="s">
        <v>25</v>
      </c>
      <c r="J3393" s="445"/>
      <c r="K3393" s="445"/>
      <c r="L3393" s="176" t="s">
        <v>26</v>
      </c>
      <c r="M3393" s="177" t="s">
        <v>27</v>
      </c>
      <c r="N3393" s="437"/>
      <c r="O3393" s="438"/>
    </row>
    <row r="3394" spans="1:15" ht="15.75" x14ac:dyDescent="0.25">
      <c r="A3394" s="126">
        <v>45817</v>
      </c>
      <c r="B3394" s="127"/>
      <c r="C3394" s="128"/>
      <c r="D3394" s="89"/>
      <c r="E3394" s="100" t="s">
        <v>579</v>
      </c>
      <c r="F3394" s="187" t="s">
        <v>580</v>
      </c>
      <c r="G3394" s="90">
        <v>20</v>
      </c>
      <c r="H3394" s="129">
        <v>23.99</v>
      </c>
      <c r="I3394" s="175">
        <v>479.79999999999995</v>
      </c>
      <c r="J3394" s="92" t="s">
        <v>262</v>
      </c>
      <c r="K3394" s="181">
        <v>45817</v>
      </c>
      <c r="L3394" s="475" t="s">
        <v>587</v>
      </c>
      <c r="M3394" s="476"/>
      <c r="N3394" s="439" t="s">
        <v>581</v>
      </c>
      <c r="O3394" s="440"/>
    </row>
    <row r="3395" spans="1:15" ht="15.75" x14ac:dyDescent="0.25">
      <c r="A3395" s="126">
        <v>45820</v>
      </c>
      <c r="B3395" s="127"/>
      <c r="C3395" s="128"/>
      <c r="D3395" s="89"/>
      <c r="E3395" s="100" t="s">
        <v>583</v>
      </c>
      <c r="F3395" s="187" t="s">
        <v>582</v>
      </c>
      <c r="G3395" s="90">
        <v>20</v>
      </c>
      <c r="H3395" s="129">
        <v>23.9</v>
      </c>
      <c r="I3395" s="175">
        <v>478</v>
      </c>
      <c r="J3395" s="92" t="s">
        <v>262</v>
      </c>
      <c r="K3395" s="99">
        <v>45820</v>
      </c>
      <c r="L3395" s="475" t="s">
        <v>588</v>
      </c>
      <c r="M3395" s="476"/>
      <c r="N3395" s="439" t="s">
        <v>272</v>
      </c>
      <c r="O3395" s="440"/>
    </row>
    <row r="3396" spans="1:15" ht="16.5" thickBot="1" x14ac:dyDescent="0.3">
      <c r="A3396" s="126">
        <v>45820</v>
      </c>
      <c r="B3396" s="94"/>
      <c r="C3396" s="95"/>
      <c r="D3396" s="89"/>
      <c r="E3396" s="100" t="s">
        <v>584</v>
      </c>
      <c r="F3396" s="100" t="s">
        <v>585</v>
      </c>
      <c r="G3396" s="96">
        <v>40</v>
      </c>
      <c r="H3396" s="129">
        <v>23.9</v>
      </c>
      <c r="I3396" s="175">
        <v>956</v>
      </c>
      <c r="J3396" s="92" t="s">
        <v>262</v>
      </c>
      <c r="K3396" s="99">
        <v>45821</v>
      </c>
      <c r="L3396" s="470" t="s">
        <v>586</v>
      </c>
      <c r="M3396" s="471"/>
      <c r="N3396" s="472" t="s">
        <v>237</v>
      </c>
      <c r="O3396" s="429"/>
    </row>
    <row r="3397" spans="1:15" ht="16.5" thickBot="1" x14ac:dyDescent="0.25">
      <c r="A3397" s="392" t="s">
        <v>28</v>
      </c>
      <c r="B3397" s="104"/>
      <c r="C3397" s="105"/>
      <c r="D3397" s="106">
        <f>SUM(D3394:D3396)</f>
        <v>0</v>
      </c>
      <c r="E3397" s="107"/>
      <c r="F3397" s="107"/>
      <c r="G3397" s="118">
        <f>SUM(G3394:G3396)</f>
        <v>80</v>
      </c>
      <c r="H3397" s="105"/>
      <c r="I3397" s="118">
        <f>SUM(I3394:I3396)</f>
        <v>1913.8</v>
      </c>
      <c r="J3397" s="109">
        <f>D3397/G3397</f>
        <v>0</v>
      </c>
      <c r="K3397" s="110"/>
      <c r="L3397" s="111"/>
      <c r="M3397" s="112"/>
      <c r="N3397" s="430"/>
      <c r="O3397" s="431"/>
    </row>
    <row r="3398" spans="1:15" ht="15.75" x14ac:dyDescent="0.2">
      <c r="A3398" s="76"/>
      <c r="B3398" s="113"/>
      <c r="C3398" s="113"/>
      <c r="D3398" s="113"/>
      <c r="E3398" s="113"/>
      <c r="F3398" s="113"/>
      <c r="G3398" s="113"/>
      <c r="H3398" s="113"/>
      <c r="I3398" s="76"/>
      <c r="J3398" s="76"/>
      <c r="K3398" s="76"/>
      <c r="L3398" s="76"/>
      <c r="M3398" s="76"/>
      <c r="N3398" s="113"/>
      <c r="O3398" s="114"/>
    </row>
    <row r="3399" spans="1:15" ht="15.75" x14ac:dyDescent="0.2">
      <c r="A3399" s="130" t="s">
        <v>173</v>
      </c>
      <c r="B3399" s="131" t="s">
        <v>191</v>
      </c>
      <c r="C3399" s="113"/>
      <c r="D3399" s="113"/>
      <c r="E3399" s="113"/>
      <c r="F3399" s="113"/>
      <c r="G3399" s="113"/>
      <c r="H3399" s="113"/>
      <c r="I3399" s="76"/>
      <c r="J3399" s="76"/>
      <c r="K3399" s="76"/>
      <c r="L3399" s="76"/>
      <c r="M3399" s="76"/>
      <c r="N3399" s="113"/>
      <c r="O3399" s="114"/>
    </row>
    <row r="3400" spans="1:15" ht="15.75" x14ac:dyDescent="0.2">
      <c r="A3400" s="76"/>
      <c r="B3400" s="113"/>
      <c r="C3400" s="113"/>
      <c r="D3400" s="113"/>
      <c r="E3400" s="113"/>
      <c r="F3400" s="113"/>
      <c r="G3400" s="113"/>
      <c r="H3400" s="113"/>
      <c r="I3400" s="76"/>
      <c r="J3400" s="76"/>
      <c r="K3400" s="76"/>
      <c r="L3400" s="76"/>
      <c r="M3400" s="76"/>
      <c r="N3400" s="113"/>
      <c r="O3400" s="114"/>
    </row>
    <row r="3401" spans="1:15" ht="15.75" x14ac:dyDescent="0.2">
      <c r="A3401" s="115"/>
      <c r="B3401" s="432" t="s">
        <v>29</v>
      </c>
      <c r="C3401" s="432"/>
      <c r="D3401" s="432"/>
      <c r="E3401" s="116"/>
      <c r="F3401" s="116"/>
      <c r="G3401" s="116"/>
      <c r="H3401" s="115"/>
      <c r="I3401" s="116" t="s">
        <v>30</v>
      </c>
      <c r="J3401" s="115"/>
      <c r="K3401" s="116"/>
      <c r="L3401" s="116"/>
      <c r="M3401" s="116" t="s">
        <v>31</v>
      </c>
      <c r="N3401" s="116"/>
      <c r="O3401" s="117"/>
    </row>
    <row r="3402" spans="1:15" ht="15.75" x14ac:dyDescent="0.2">
      <c r="A3402" s="427" t="s">
        <v>225</v>
      </c>
      <c r="B3402" s="427"/>
      <c r="C3402" s="427"/>
      <c r="D3402" s="427"/>
      <c r="E3402" s="427"/>
      <c r="F3402" s="76"/>
      <c r="G3402" s="76"/>
      <c r="H3402" s="115"/>
      <c r="I3402" s="76" t="s">
        <v>278</v>
      </c>
      <c r="J3402" s="115"/>
      <c r="K3402" s="76"/>
      <c r="L3402" s="76"/>
      <c r="M3402" s="76" t="s">
        <v>220</v>
      </c>
      <c r="N3402" s="76"/>
      <c r="O3402" s="117"/>
    </row>
    <row r="3403" spans="1:15" ht="15.75" x14ac:dyDescent="0.2">
      <c r="A3403" s="427" t="s">
        <v>223</v>
      </c>
      <c r="B3403" s="427"/>
      <c r="C3403" s="427"/>
      <c r="D3403" s="427"/>
      <c r="E3403" s="427"/>
      <c r="F3403" s="76"/>
      <c r="G3403" s="76"/>
      <c r="H3403" s="115"/>
      <c r="I3403" s="76" t="s">
        <v>240</v>
      </c>
      <c r="J3403" s="115"/>
      <c r="K3403" s="76"/>
      <c r="L3403" s="76"/>
      <c r="M3403" s="76" t="s">
        <v>124</v>
      </c>
      <c r="N3403" s="76"/>
      <c r="O3403" s="117"/>
    </row>
    <row r="3408" spans="1:15" ht="15.75" x14ac:dyDescent="0.2">
      <c r="A3408" s="427" t="s">
        <v>125</v>
      </c>
      <c r="B3408" s="427"/>
      <c r="C3408" s="427"/>
      <c r="D3408" s="427"/>
      <c r="E3408" s="427"/>
      <c r="F3408" s="427"/>
      <c r="G3408" s="427"/>
      <c r="H3408" s="427"/>
      <c r="I3408" s="427"/>
      <c r="J3408" s="427"/>
      <c r="K3408" s="427"/>
      <c r="L3408" s="427"/>
      <c r="M3408" s="427"/>
      <c r="N3408" s="427"/>
      <c r="O3408" s="427"/>
    </row>
    <row r="3409" spans="1:15" ht="15.75" x14ac:dyDescent="0.2">
      <c r="A3409" s="427" t="s">
        <v>1</v>
      </c>
      <c r="B3409" s="427"/>
      <c r="C3409" s="427"/>
      <c r="D3409" s="427"/>
      <c r="E3409" s="427"/>
      <c r="F3409" s="427"/>
      <c r="G3409" s="427"/>
      <c r="H3409" s="427"/>
      <c r="I3409" s="427"/>
      <c r="J3409" s="427"/>
      <c r="K3409" s="427"/>
      <c r="L3409" s="427"/>
      <c r="M3409" s="427"/>
      <c r="N3409" s="427"/>
      <c r="O3409" s="427"/>
    </row>
    <row r="3410" spans="1:15" ht="15.75" x14ac:dyDescent="0.2">
      <c r="A3410" s="427"/>
      <c r="B3410" s="427"/>
      <c r="C3410" s="427"/>
      <c r="D3410" s="427"/>
      <c r="E3410" s="427"/>
      <c r="F3410" s="427"/>
      <c r="G3410" s="427"/>
      <c r="H3410" s="427"/>
      <c r="I3410" s="427"/>
      <c r="J3410" s="427"/>
      <c r="K3410" s="427"/>
      <c r="L3410" s="427"/>
      <c r="M3410" s="427"/>
      <c r="N3410" s="427"/>
      <c r="O3410" s="427"/>
    </row>
    <row r="3411" spans="1:15" ht="15.75" x14ac:dyDescent="0.2">
      <c r="A3411" s="455" t="s">
        <v>321</v>
      </c>
      <c r="B3411" s="455"/>
      <c r="C3411" s="455"/>
      <c r="D3411" s="455"/>
      <c r="E3411" s="455"/>
      <c r="F3411" s="455"/>
      <c r="G3411" s="455"/>
      <c r="H3411" s="455"/>
      <c r="I3411" s="455"/>
      <c r="J3411" s="455"/>
      <c r="K3411" s="455"/>
      <c r="L3411" s="455"/>
      <c r="M3411" s="455"/>
      <c r="N3411" s="455"/>
      <c r="O3411" s="455"/>
    </row>
    <row r="3412" spans="1:15" ht="15.75" x14ac:dyDescent="0.2">
      <c r="A3412" s="77"/>
      <c r="B3412" s="77"/>
      <c r="C3412" s="77"/>
      <c r="D3412" s="77"/>
      <c r="E3412" s="77"/>
      <c r="F3412" s="77"/>
      <c r="G3412" s="77"/>
      <c r="H3412" s="77"/>
      <c r="I3412" s="77"/>
      <c r="J3412" s="77"/>
      <c r="K3412" s="77"/>
      <c r="L3412" s="77"/>
      <c r="M3412" s="77"/>
      <c r="N3412" s="77"/>
      <c r="O3412" s="77"/>
    </row>
    <row r="3413" spans="1:15" ht="16.5" thickBot="1" x14ac:dyDescent="0.25">
      <c r="A3413" s="77"/>
      <c r="B3413" s="77"/>
      <c r="C3413" s="77"/>
      <c r="D3413" s="77"/>
      <c r="E3413" s="77"/>
      <c r="F3413" s="77"/>
      <c r="G3413" s="77"/>
      <c r="H3413" s="77"/>
      <c r="I3413" s="77"/>
      <c r="J3413" s="77"/>
      <c r="K3413" s="77"/>
      <c r="L3413" s="77"/>
      <c r="M3413" s="77"/>
      <c r="N3413" s="77"/>
      <c r="O3413" s="77"/>
    </row>
    <row r="3414" spans="1:15" ht="16.5" thickBot="1" x14ac:dyDescent="0.25">
      <c r="A3414" s="78" t="s">
        <v>2</v>
      </c>
      <c r="B3414" s="449"/>
      <c r="C3414" s="450"/>
      <c r="D3414" s="79" t="s">
        <v>3</v>
      </c>
      <c r="E3414" s="449"/>
      <c r="F3414" s="451"/>
      <c r="G3414" s="451"/>
      <c r="H3414" s="450"/>
      <c r="I3414" s="79" t="s">
        <v>4</v>
      </c>
      <c r="J3414" s="80"/>
      <c r="K3414" s="80"/>
      <c r="L3414" s="80" t="s">
        <v>5</v>
      </c>
      <c r="M3414" s="449"/>
      <c r="N3414" s="451"/>
      <c r="O3414" s="452"/>
    </row>
    <row r="3415" spans="1:15" ht="16.5" thickBot="1" x14ac:dyDescent="0.25">
      <c r="A3415" s="77"/>
      <c r="B3415" s="77"/>
      <c r="C3415" s="77"/>
      <c r="D3415" s="77"/>
      <c r="E3415" s="77"/>
      <c r="F3415" s="77"/>
      <c r="G3415" s="77"/>
      <c r="H3415" s="77"/>
      <c r="I3415" s="77"/>
      <c r="J3415" s="77"/>
      <c r="K3415" s="77"/>
      <c r="L3415" s="77"/>
      <c r="M3415" s="77"/>
      <c r="N3415" s="77"/>
      <c r="O3415" s="77"/>
    </row>
    <row r="3416" spans="1:15" ht="16.5" thickBot="1" x14ac:dyDescent="0.25">
      <c r="A3416" s="78" t="s">
        <v>6</v>
      </c>
      <c r="B3416" s="449"/>
      <c r="C3416" s="450"/>
      <c r="D3416" s="79" t="s">
        <v>7</v>
      </c>
      <c r="E3416" s="449"/>
      <c r="F3416" s="451"/>
      <c r="G3416" s="451"/>
      <c r="H3416" s="450"/>
      <c r="I3416" s="79" t="s">
        <v>8</v>
      </c>
      <c r="J3416" s="80"/>
      <c r="K3416" s="80"/>
      <c r="L3416" s="80" t="s">
        <v>9</v>
      </c>
      <c r="M3416" s="449"/>
      <c r="N3416" s="451"/>
      <c r="O3416" s="452"/>
    </row>
    <row r="3417" spans="1:15" ht="16.5" thickBot="1" x14ac:dyDescent="0.25">
      <c r="A3417" s="77"/>
      <c r="B3417" s="77"/>
      <c r="C3417" s="77"/>
      <c r="D3417" s="77"/>
      <c r="E3417" s="77"/>
      <c r="F3417" s="77"/>
      <c r="G3417" s="77"/>
      <c r="H3417" s="77"/>
      <c r="I3417" s="77"/>
      <c r="J3417" s="77"/>
      <c r="K3417" s="77"/>
      <c r="L3417" s="77"/>
      <c r="M3417" s="77"/>
      <c r="N3417" s="77"/>
      <c r="O3417" s="77"/>
    </row>
    <row r="3418" spans="1:15" ht="16.5" thickBot="1" x14ac:dyDescent="0.25">
      <c r="A3418" s="453" t="s">
        <v>10</v>
      </c>
      <c r="B3418" s="454"/>
      <c r="C3418" s="449" t="s">
        <v>181</v>
      </c>
      <c r="D3418" s="451"/>
      <c r="E3418" s="451"/>
      <c r="F3418" s="451"/>
      <c r="G3418" s="451"/>
      <c r="H3418" s="451"/>
      <c r="I3418" s="451"/>
      <c r="J3418" s="451"/>
      <c r="K3418" s="451"/>
      <c r="L3418" s="451"/>
      <c r="M3418" s="451"/>
      <c r="N3418" s="451"/>
      <c r="O3418" s="452"/>
    </row>
    <row r="3419" spans="1:15" ht="16.5" thickBot="1" x14ac:dyDescent="0.25">
      <c r="A3419" s="77"/>
      <c r="B3419" s="77"/>
      <c r="C3419" s="77"/>
      <c r="D3419" s="77"/>
      <c r="E3419" s="77"/>
      <c r="F3419" s="77"/>
      <c r="G3419" s="77"/>
      <c r="H3419" s="77"/>
      <c r="I3419" s="77"/>
      <c r="J3419" s="77"/>
      <c r="K3419" s="77"/>
      <c r="L3419" s="77"/>
      <c r="M3419" s="77"/>
      <c r="N3419" s="77"/>
      <c r="O3419" s="77"/>
    </row>
    <row r="3420" spans="1:15" ht="16.5" thickBot="1" x14ac:dyDescent="0.25">
      <c r="A3420" s="453" t="s">
        <v>11</v>
      </c>
      <c r="B3420" s="454"/>
      <c r="C3420" s="449" t="s">
        <v>234</v>
      </c>
      <c r="D3420" s="451"/>
      <c r="E3420" s="451"/>
      <c r="F3420" s="451"/>
      <c r="G3420" s="451"/>
      <c r="H3420" s="451"/>
      <c r="I3420" s="451"/>
      <c r="J3420" s="451"/>
      <c r="K3420" s="451"/>
      <c r="L3420" s="451"/>
      <c r="M3420" s="451"/>
      <c r="N3420" s="451"/>
      <c r="O3420" s="452"/>
    </row>
    <row r="3421" spans="1:15" ht="16.5" thickBot="1" x14ac:dyDescent="0.25">
      <c r="A3421" s="81"/>
      <c r="B3421" s="81"/>
      <c r="C3421" s="81"/>
      <c r="D3421" s="81"/>
      <c r="E3421" s="81"/>
      <c r="F3421" s="81"/>
      <c r="G3421" s="81"/>
      <c r="H3421" s="81"/>
      <c r="I3421" s="81"/>
      <c r="J3421" s="81"/>
      <c r="K3421" s="81"/>
      <c r="L3421" s="81"/>
      <c r="M3421" s="81"/>
      <c r="N3421" s="81"/>
      <c r="O3421" s="81"/>
    </row>
    <row r="3422" spans="1:15" ht="16.5" thickBot="1" x14ac:dyDescent="0.25">
      <c r="A3422" s="441" t="s">
        <v>12</v>
      </c>
      <c r="B3422" s="443" t="s">
        <v>13</v>
      </c>
      <c r="C3422" s="434"/>
      <c r="D3422" s="444" t="s">
        <v>14</v>
      </c>
      <c r="E3422" s="446" t="s">
        <v>15</v>
      </c>
      <c r="F3422" s="447"/>
      <c r="G3422" s="447"/>
      <c r="H3422" s="447"/>
      <c r="I3422" s="448"/>
      <c r="J3422" s="444" t="s">
        <v>16</v>
      </c>
      <c r="K3422" s="444" t="s">
        <v>17</v>
      </c>
      <c r="L3422" s="433" t="s">
        <v>18</v>
      </c>
      <c r="M3422" s="434"/>
      <c r="N3422" s="435" t="s">
        <v>115</v>
      </c>
      <c r="O3422" s="436"/>
    </row>
    <row r="3423" spans="1:15" ht="32.25" thickBot="1" x14ac:dyDescent="0.25">
      <c r="A3423" s="442"/>
      <c r="B3423" s="82" t="s">
        <v>19</v>
      </c>
      <c r="C3423" s="83" t="s">
        <v>20</v>
      </c>
      <c r="D3423" s="445"/>
      <c r="E3423" s="84" t="s">
        <v>21</v>
      </c>
      <c r="F3423" s="84" t="s">
        <v>22</v>
      </c>
      <c r="G3423" s="85" t="s">
        <v>23</v>
      </c>
      <c r="H3423" s="119" t="s">
        <v>24</v>
      </c>
      <c r="I3423" s="86" t="s">
        <v>25</v>
      </c>
      <c r="J3423" s="445"/>
      <c r="K3423" s="445"/>
      <c r="L3423" s="176" t="s">
        <v>26</v>
      </c>
      <c r="M3423" s="177" t="s">
        <v>27</v>
      </c>
      <c r="N3423" s="437"/>
      <c r="O3423" s="438"/>
    </row>
    <row r="3424" spans="1:15" ht="15.75" x14ac:dyDescent="0.25">
      <c r="A3424" s="126">
        <v>45828</v>
      </c>
      <c r="B3424" s="127"/>
      <c r="C3424" s="128"/>
      <c r="D3424" s="89"/>
      <c r="E3424" s="100" t="s">
        <v>606</v>
      </c>
      <c r="F3424" s="187" t="s">
        <v>607</v>
      </c>
      <c r="G3424" s="90">
        <v>50</v>
      </c>
      <c r="H3424" s="129">
        <v>25.1</v>
      </c>
      <c r="I3424" s="175">
        <f>G3424*H3424</f>
        <v>1255</v>
      </c>
      <c r="J3424" s="92" t="s">
        <v>262</v>
      </c>
      <c r="K3424" s="181"/>
      <c r="L3424" s="475" t="s">
        <v>608</v>
      </c>
      <c r="M3424" s="476"/>
      <c r="N3424" s="439" t="s">
        <v>244</v>
      </c>
      <c r="O3424" s="440"/>
    </row>
    <row r="3425" spans="1:15" ht="15.75" x14ac:dyDescent="0.25">
      <c r="A3425" s="126">
        <v>45826</v>
      </c>
      <c r="B3425" s="127"/>
      <c r="C3425" s="128"/>
      <c r="D3425" s="89"/>
      <c r="E3425" s="100" t="s">
        <v>609</v>
      </c>
      <c r="F3425" s="100" t="s">
        <v>610</v>
      </c>
      <c r="G3425" s="90">
        <v>40</v>
      </c>
      <c r="H3425" s="129">
        <v>23.99</v>
      </c>
      <c r="I3425" s="175">
        <f>G3425*H3425</f>
        <v>959.59999999999991</v>
      </c>
      <c r="J3425" s="92"/>
      <c r="K3425" s="99"/>
      <c r="L3425" s="475" t="s">
        <v>357</v>
      </c>
      <c r="M3425" s="476"/>
      <c r="N3425" s="439" t="s">
        <v>270</v>
      </c>
      <c r="O3425" s="440"/>
    </row>
    <row r="3426" spans="1:15" ht="16.5" thickBot="1" x14ac:dyDescent="0.3">
      <c r="A3426" s="126"/>
      <c r="B3426" s="94"/>
      <c r="C3426" s="95"/>
      <c r="D3426" s="89"/>
      <c r="E3426" s="100"/>
      <c r="F3426" s="100"/>
      <c r="G3426" s="96"/>
      <c r="H3426" s="97"/>
      <c r="I3426" s="175">
        <f>G3426*H3426</f>
        <v>0</v>
      </c>
      <c r="J3426" s="98"/>
      <c r="K3426" s="99"/>
      <c r="L3426" s="470"/>
      <c r="M3426" s="471"/>
      <c r="N3426" s="472"/>
      <c r="O3426" s="429"/>
    </row>
    <row r="3427" spans="1:15" ht="16.5" thickBot="1" x14ac:dyDescent="0.25">
      <c r="A3427" s="395" t="s">
        <v>28</v>
      </c>
      <c r="B3427" s="104"/>
      <c r="C3427" s="105"/>
      <c r="D3427" s="106">
        <f>SUM(D3424:D3426)</f>
        <v>0</v>
      </c>
      <c r="E3427" s="107"/>
      <c r="F3427" s="107"/>
      <c r="G3427" s="118">
        <f>SUM(G3424:G3426)</f>
        <v>90</v>
      </c>
      <c r="H3427" s="105"/>
      <c r="I3427" s="118">
        <f>SUM(I3424:I3426)</f>
        <v>2214.6</v>
      </c>
      <c r="J3427" s="109">
        <f>D3427/G3427</f>
        <v>0</v>
      </c>
      <c r="K3427" s="110"/>
      <c r="L3427" s="111"/>
      <c r="M3427" s="112"/>
      <c r="N3427" s="430"/>
      <c r="O3427" s="431"/>
    </row>
    <row r="3428" spans="1:15" ht="15.75" x14ac:dyDescent="0.2">
      <c r="A3428" s="76"/>
      <c r="B3428" s="113"/>
      <c r="C3428" s="113"/>
      <c r="D3428" s="113"/>
      <c r="E3428" s="113"/>
      <c r="F3428" s="113"/>
      <c r="G3428" s="113"/>
      <c r="H3428" s="113"/>
      <c r="I3428" s="76"/>
      <c r="J3428" s="76"/>
      <c r="K3428" s="76"/>
      <c r="L3428" s="76"/>
      <c r="M3428" s="76"/>
      <c r="N3428" s="113"/>
      <c r="O3428" s="114"/>
    </row>
    <row r="3429" spans="1:15" ht="15.75" x14ac:dyDescent="0.2">
      <c r="A3429" s="130" t="s">
        <v>173</v>
      </c>
      <c r="B3429" s="131" t="s">
        <v>191</v>
      </c>
      <c r="C3429" s="113"/>
      <c r="D3429" s="113"/>
      <c r="E3429" s="113"/>
      <c r="F3429" s="113"/>
      <c r="G3429" s="113"/>
      <c r="H3429" s="113"/>
      <c r="I3429" s="76"/>
      <c r="J3429" s="76"/>
      <c r="K3429" s="76"/>
      <c r="L3429" s="76"/>
      <c r="M3429" s="76"/>
      <c r="N3429" s="113"/>
      <c r="O3429" s="114"/>
    </row>
    <row r="3430" spans="1:15" ht="15.75" x14ac:dyDescent="0.2">
      <c r="A3430" s="76"/>
      <c r="B3430" s="113"/>
      <c r="C3430" s="113"/>
      <c r="D3430" s="113"/>
      <c r="E3430" s="113"/>
      <c r="F3430" s="113"/>
      <c r="G3430" s="113"/>
      <c r="H3430" s="113"/>
      <c r="I3430" s="76"/>
      <c r="J3430" s="76"/>
      <c r="K3430" s="76"/>
      <c r="L3430" s="76"/>
      <c r="M3430" s="76"/>
      <c r="N3430" s="113"/>
      <c r="O3430" s="114"/>
    </row>
    <row r="3431" spans="1:15" ht="15.75" x14ac:dyDescent="0.2">
      <c r="A3431" s="115"/>
      <c r="B3431" s="432" t="s">
        <v>29</v>
      </c>
      <c r="C3431" s="432"/>
      <c r="D3431" s="432"/>
      <c r="E3431" s="116"/>
      <c r="F3431" s="116"/>
      <c r="G3431" s="116"/>
      <c r="H3431" s="115"/>
      <c r="I3431" s="116" t="s">
        <v>30</v>
      </c>
      <c r="J3431" s="115"/>
      <c r="K3431" s="116"/>
      <c r="L3431" s="116"/>
      <c r="M3431" s="116" t="s">
        <v>31</v>
      </c>
      <c r="N3431" s="116"/>
      <c r="O3431" s="117"/>
    </row>
    <row r="3432" spans="1:15" ht="15.75" x14ac:dyDescent="0.2">
      <c r="A3432" s="427" t="s">
        <v>225</v>
      </c>
      <c r="B3432" s="427"/>
      <c r="C3432" s="427"/>
      <c r="D3432" s="427"/>
      <c r="E3432" s="427"/>
      <c r="F3432" s="76"/>
      <c r="G3432" s="76"/>
      <c r="H3432" s="115"/>
      <c r="I3432" s="76" t="s">
        <v>278</v>
      </c>
      <c r="J3432" s="115"/>
      <c r="K3432" s="76"/>
      <c r="L3432" s="76"/>
      <c r="M3432" s="76" t="s">
        <v>220</v>
      </c>
      <c r="N3432" s="76"/>
      <c r="O3432" s="117"/>
    </row>
    <row r="3433" spans="1:15" ht="15.75" x14ac:dyDescent="0.2">
      <c r="A3433" s="427" t="s">
        <v>223</v>
      </c>
      <c r="B3433" s="427"/>
      <c r="C3433" s="427"/>
      <c r="D3433" s="427"/>
      <c r="E3433" s="427"/>
      <c r="F3433" s="76"/>
      <c r="G3433" s="76"/>
      <c r="H3433" s="115"/>
      <c r="I3433" s="76" t="s">
        <v>240</v>
      </c>
      <c r="J3433" s="115"/>
      <c r="K3433" s="76"/>
      <c r="L3433" s="76"/>
      <c r="M3433" s="76" t="s">
        <v>124</v>
      </c>
      <c r="N3433" s="76"/>
      <c r="O3433" s="117"/>
    </row>
    <row r="3439" spans="1:15" ht="15.75" x14ac:dyDescent="0.2">
      <c r="A3439" s="427" t="s">
        <v>125</v>
      </c>
      <c r="B3439" s="427"/>
      <c r="C3439" s="427"/>
      <c r="D3439" s="427"/>
      <c r="E3439" s="427"/>
      <c r="F3439" s="427"/>
      <c r="G3439" s="427"/>
      <c r="H3439" s="427"/>
      <c r="I3439" s="427"/>
      <c r="J3439" s="427"/>
      <c r="K3439" s="427"/>
      <c r="L3439" s="427"/>
      <c r="M3439" s="427"/>
      <c r="N3439" s="427"/>
      <c r="O3439" s="427"/>
    </row>
    <row r="3440" spans="1:15" ht="15.75" x14ac:dyDescent="0.2">
      <c r="A3440" s="427" t="s">
        <v>1</v>
      </c>
      <c r="B3440" s="427"/>
      <c r="C3440" s="427"/>
      <c r="D3440" s="427"/>
      <c r="E3440" s="427"/>
      <c r="F3440" s="427"/>
      <c r="G3440" s="427"/>
      <c r="H3440" s="427"/>
      <c r="I3440" s="427"/>
      <c r="J3440" s="427"/>
      <c r="K3440" s="427"/>
      <c r="L3440" s="427"/>
      <c r="M3440" s="427"/>
      <c r="N3440" s="427"/>
      <c r="O3440" s="427"/>
    </row>
    <row r="3441" spans="1:15" ht="15.75" x14ac:dyDescent="0.2">
      <c r="A3441" s="427"/>
      <c r="B3441" s="427"/>
      <c r="C3441" s="427"/>
      <c r="D3441" s="427"/>
      <c r="E3441" s="427"/>
      <c r="F3441" s="427"/>
      <c r="G3441" s="427"/>
      <c r="H3441" s="427"/>
      <c r="I3441" s="427"/>
      <c r="J3441" s="427"/>
      <c r="K3441" s="427"/>
      <c r="L3441" s="427"/>
      <c r="M3441" s="427"/>
      <c r="N3441" s="427"/>
      <c r="O3441" s="427"/>
    </row>
    <row r="3442" spans="1:15" ht="15.75" x14ac:dyDescent="0.2">
      <c r="A3442" s="455" t="s">
        <v>321</v>
      </c>
      <c r="B3442" s="455"/>
      <c r="C3442" s="455"/>
      <c r="D3442" s="455"/>
      <c r="E3442" s="455"/>
      <c r="F3442" s="455"/>
      <c r="G3442" s="455"/>
      <c r="H3442" s="455"/>
      <c r="I3442" s="455"/>
      <c r="J3442" s="455"/>
      <c r="K3442" s="455"/>
      <c r="L3442" s="455"/>
      <c r="M3442" s="455"/>
      <c r="N3442" s="455"/>
      <c r="O3442" s="455"/>
    </row>
    <row r="3443" spans="1:15" ht="15.75" x14ac:dyDescent="0.2">
      <c r="A3443" s="77"/>
      <c r="B3443" s="77"/>
      <c r="C3443" s="77"/>
      <c r="D3443" s="77"/>
      <c r="E3443" s="77"/>
      <c r="F3443" s="77"/>
      <c r="G3443" s="77"/>
      <c r="H3443" s="77"/>
      <c r="I3443" s="77"/>
      <c r="J3443" s="77"/>
      <c r="K3443" s="77"/>
      <c r="L3443" s="77"/>
      <c r="M3443" s="77"/>
      <c r="N3443" s="77"/>
      <c r="O3443" s="77"/>
    </row>
    <row r="3444" spans="1:15" ht="16.5" thickBot="1" x14ac:dyDescent="0.25">
      <c r="A3444" s="77"/>
      <c r="B3444" s="77"/>
      <c r="C3444" s="77"/>
      <c r="D3444" s="77"/>
      <c r="E3444" s="77"/>
      <c r="F3444" s="77"/>
      <c r="G3444" s="77"/>
      <c r="H3444" s="77"/>
      <c r="I3444" s="77"/>
      <c r="J3444" s="77"/>
      <c r="K3444" s="77"/>
      <c r="L3444" s="77"/>
      <c r="M3444" s="77"/>
      <c r="N3444" s="77"/>
      <c r="O3444" s="77"/>
    </row>
    <row r="3445" spans="1:15" ht="16.5" thickBot="1" x14ac:dyDescent="0.25">
      <c r="A3445" s="78" t="s">
        <v>2</v>
      </c>
      <c r="B3445" s="449"/>
      <c r="C3445" s="450"/>
      <c r="D3445" s="79" t="s">
        <v>3</v>
      </c>
      <c r="E3445" s="449"/>
      <c r="F3445" s="451"/>
      <c r="G3445" s="451"/>
      <c r="H3445" s="450"/>
      <c r="I3445" s="79" t="s">
        <v>4</v>
      </c>
      <c r="J3445" s="80"/>
      <c r="K3445" s="80"/>
      <c r="L3445" s="80" t="s">
        <v>5</v>
      </c>
      <c r="M3445" s="449"/>
      <c r="N3445" s="451"/>
      <c r="O3445" s="452"/>
    </row>
    <row r="3446" spans="1:15" ht="16.5" thickBot="1" x14ac:dyDescent="0.25">
      <c r="A3446" s="77"/>
      <c r="B3446" s="77"/>
      <c r="C3446" s="77"/>
      <c r="D3446" s="77"/>
      <c r="E3446" s="77"/>
      <c r="F3446" s="77"/>
      <c r="G3446" s="77"/>
      <c r="H3446" s="77"/>
      <c r="I3446" s="77"/>
      <c r="J3446" s="77"/>
      <c r="K3446" s="77"/>
      <c r="L3446" s="77"/>
      <c r="M3446" s="77"/>
      <c r="N3446" s="77"/>
      <c r="O3446" s="77"/>
    </row>
    <row r="3447" spans="1:15" ht="16.5" thickBot="1" x14ac:dyDescent="0.25">
      <c r="A3447" s="78" t="s">
        <v>6</v>
      </c>
      <c r="B3447" s="449"/>
      <c r="C3447" s="450"/>
      <c r="D3447" s="79" t="s">
        <v>7</v>
      </c>
      <c r="E3447" s="449"/>
      <c r="F3447" s="451"/>
      <c r="G3447" s="451"/>
      <c r="H3447" s="450"/>
      <c r="I3447" s="79" t="s">
        <v>8</v>
      </c>
      <c r="J3447" s="80"/>
      <c r="K3447" s="80"/>
      <c r="L3447" s="80" t="s">
        <v>9</v>
      </c>
      <c r="M3447" s="449"/>
      <c r="N3447" s="451"/>
      <c r="O3447" s="452"/>
    </row>
    <row r="3448" spans="1:15" ht="16.5" thickBot="1" x14ac:dyDescent="0.25">
      <c r="A3448" s="77"/>
      <c r="B3448" s="77"/>
      <c r="C3448" s="77"/>
      <c r="D3448" s="77"/>
      <c r="E3448" s="77"/>
      <c r="F3448" s="77"/>
      <c r="G3448" s="77"/>
      <c r="H3448" s="77"/>
      <c r="I3448" s="77"/>
      <c r="J3448" s="77"/>
      <c r="K3448" s="77"/>
      <c r="L3448" s="77"/>
      <c r="M3448" s="77"/>
      <c r="N3448" s="77"/>
      <c r="O3448" s="77"/>
    </row>
    <row r="3449" spans="1:15" ht="16.5" thickBot="1" x14ac:dyDescent="0.25">
      <c r="A3449" s="453" t="s">
        <v>10</v>
      </c>
      <c r="B3449" s="454"/>
      <c r="C3449" s="449" t="s">
        <v>181</v>
      </c>
      <c r="D3449" s="451"/>
      <c r="E3449" s="451"/>
      <c r="F3449" s="451"/>
      <c r="G3449" s="451"/>
      <c r="H3449" s="451"/>
      <c r="I3449" s="451"/>
      <c r="J3449" s="451"/>
      <c r="K3449" s="451"/>
      <c r="L3449" s="451"/>
      <c r="M3449" s="451"/>
      <c r="N3449" s="451"/>
      <c r="O3449" s="452"/>
    </row>
    <row r="3450" spans="1:15" ht="16.5" thickBot="1" x14ac:dyDescent="0.25">
      <c r="A3450" s="77"/>
      <c r="B3450" s="77"/>
      <c r="C3450" s="77"/>
      <c r="D3450" s="77"/>
      <c r="E3450" s="77"/>
      <c r="F3450" s="77"/>
      <c r="G3450" s="77"/>
      <c r="H3450" s="77"/>
      <c r="I3450" s="77"/>
      <c r="J3450" s="77"/>
      <c r="K3450" s="77"/>
      <c r="L3450" s="77"/>
      <c r="M3450" s="77"/>
      <c r="N3450" s="77"/>
      <c r="O3450" s="77"/>
    </row>
    <row r="3451" spans="1:15" ht="16.5" thickBot="1" x14ac:dyDescent="0.25">
      <c r="A3451" s="453" t="s">
        <v>11</v>
      </c>
      <c r="B3451" s="454"/>
      <c r="C3451" s="449" t="s">
        <v>234</v>
      </c>
      <c r="D3451" s="451"/>
      <c r="E3451" s="451"/>
      <c r="F3451" s="451"/>
      <c r="G3451" s="451"/>
      <c r="H3451" s="451"/>
      <c r="I3451" s="451"/>
      <c r="J3451" s="451"/>
      <c r="K3451" s="451"/>
      <c r="L3451" s="451"/>
      <c r="M3451" s="451"/>
      <c r="N3451" s="451"/>
      <c r="O3451" s="452"/>
    </row>
    <row r="3452" spans="1:15" ht="16.5" thickBot="1" x14ac:dyDescent="0.25">
      <c r="A3452" s="81"/>
      <c r="B3452" s="81"/>
      <c r="C3452" s="81"/>
      <c r="D3452" s="81"/>
      <c r="E3452" s="81"/>
      <c r="F3452" s="81"/>
      <c r="G3452" s="81"/>
      <c r="H3452" s="81"/>
      <c r="I3452" s="81"/>
      <c r="J3452" s="81"/>
      <c r="K3452" s="81"/>
      <c r="L3452" s="81"/>
      <c r="M3452" s="81"/>
      <c r="N3452" s="81"/>
      <c r="O3452" s="81"/>
    </row>
    <row r="3453" spans="1:15" ht="16.5" thickBot="1" x14ac:dyDescent="0.25">
      <c r="A3453" s="441" t="s">
        <v>12</v>
      </c>
      <c r="B3453" s="443" t="s">
        <v>13</v>
      </c>
      <c r="C3453" s="434"/>
      <c r="D3453" s="444" t="s">
        <v>14</v>
      </c>
      <c r="E3453" s="446" t="s">
        <v>15</v>
      </c>
      <c r="F3453" s="447"/>
      <c r="G3453" s="447"/>
      <c r="H3453" s="447"/>
      <c r="I3453" s="448"/>
      <c r="J3453" s="444" t="s">
        <v>16</v>
      </c>
      <c r="K3453" s="444" t="s">
        <v>17</v>
      </c>
      <c r="L3453" s="433" t="s">
        <v>18</v>
      </c>
      <c r="M3453" s="434"/>
      <c r="N3453" s="435" t="s">
        <v>115</v>
      </c>
      <c r="O3453" s="436"/>
    </row>
    <row r="3454" spans="1:15" ht="32.25" thickBot="1" x14ac:dyDescent="0.25">
      <c r="A3454" s="442"/>
      <c r="B3454" s="82" t="s">
        <v>19</v>
      </c>
      <c r="C3454" s="83" t="s">
        <v>20</v>
      </c>
      <c r="D3454" s="445"/>
      <c r="E3454" s="84" t="s">
        <v>21</v>
      </c>
      <c r="F3454" s="84" t="s">
        <v>22</v>
      </c>
      <c r="G3454" s="85" t="s">
        <v>23</v>
      </c>
      <c r="H3454" s="119" t="s">
        <v>24</v>
      </c>
      <c r="I3454" s="86" t="s">
        <v>25</v>
      </c>
      <c r="J3454" s="445"/>
      <c r="K3454" s="445"/>
      <c r="L3454" s="176" t="s">
        <v>26</v>
      </c>
      <c r="M3454" s="177" t="s">
        <v>27</v>
      </c>
      <c r="N3454" s="437"/>
      <c r="O3454" s="438"/>
    </row>
    <row r="3455" spans="1:15" ht="15.75" x14ac:dyDescent="0.25">
      <c r="A3455" s="126">
        <v>45831</v>
      </c>
      <c r="B3455" s="127"/>
      <c r="C3455" s="128"/>
      <c r="D3455" s="89"/>
      <c r="E3455" s="100" t="s">
        <v>623</v>
      </c>
      <c r="F3455" s="187" t="s">
        <v>624</v>
      </c>
      <c r="G3455" s="90">
        <v>40</v>
      </c>
      <c r="H3455" s="129">
        <v>24.1</v>
      </c>
      <c r="I3455" s="175">
        <f>G3455*H3455</f>
        <v>964</v>
      </c>
      <c r="J3455" s="92" t="s">
        <v>262</v>
      </c>
      <c r="K3455" s="181"/>
      <c r="L3455" s="475" t="s">
        <v>625</v>
      </c>
      <c r="M3455" s="476"/>
      <c r="N3455" s="439" t="s">
        <v>581</v>
      </c>
      <c r="O3455" s="440"/>
    </row>
    <row r="3456" spans="1:15" ht="15.75" x14ac:dyDescent="0.25">
      <c r="A3456" s="126">
        <v>45834</v>
      </c>
      <c r="B3456" s="127"/>
      <c r="C3456" s="128"/>
      <c r="D3456" s="89"/>
      <c r="E3456" s="100" t="s">
        <v>626</v>
      </c>
      <c r="F3456" s="100" t="s">
        <v>627</v>
      </c>
      <c r="G3456" s="90">
        <v>15</v>
      </c>
      <c r="H3456" s="129">
        <v>24.1</v>
      </c>
      <c r="I3456" s="175">
        <f>G3456*H3456</f>
        <v>361.5</v>
      </c>
      <c r="J3456" s="92" t="s">
        <v>262</v>
      </c>
      <c r="K3456" s="99"/>
      <c r="L3456" s="475" t="s">
        <v>474</v>
      </c>
      <c r="M3456" s="476"/>
      <c r="N3456" s="439" t="s">
        <v>237</v>
      </c>
      <c r="O3456" s="440"/>
    </row>
    <row r="3457" spans="1:15" ht="16.5" thickBot="1" x14ac:dyDescent="0.3">
      <c r="A3457" s="126">
        <v>45835</v>
      </c>
      <c r="B3457" s="94"/>
      <c r="C3457" s="95"/>
      <c r="D3457" s="89"/>
      <c r="E3457" s="100" t="s">
        <v>628</v>
      </c>
      <c r="F3457" s="100" t="s">
        <v>629</v>
      </c>
      <c r="G3457" s="96">
        <v>22.616199999999999</v>
      </c>
      <c r="H3457" s="97">
        <v>24.1</v>
      </c>
      <c r="I3457" s="175">
        <f>G3457*H3457</f>
        <v>545.05042000000003</v>
      </c>
      <c r="J3457" s="98" t="s">
        <v>262</v>
      </c>
      <c r="K3457" s="99"/>
      <c r="L3457" s="470" t="s">
        <v>276</v>
      </c>
      <c r="M3457" s="471"/>
      <c r="N3457" s="472" t="s">
        <v>468</v>
      </c>
      <c r="O3457" s="429"/>
    </row>
    <row r="3458" spans="1:15" ht="16.5" thickBot="1" x14ac:dyDescent="0.25">
      <c r="A3458" s="412" t="s">
        <v>28</v>
      </c>
      <c r="B3458" s="104"/>
      <c r="C3458" s="105"/>
      <c r="D3458" s="106">
        <f>SUM(D3455:D3457)</f>
        <v>0</v>
      </c>
      <c r="E3458" s="107"/>
      <c r="F3458" s="107"/>
      <c r="G3458" s="118">
        <f>SUM(G3455:G3457)</f>
        <v>77.616199999999992</v>
      </c>
      <c r="H3458" s="105"/>
      <c r="I3458" s="118">
        <f>SUM(I3455:I3457)</f>
        <v>1870.55042</v>
      </c>
      <c r="J3458" s="109">
        <f>D3458/G3458</f>
        <v>0</v>
      </c>
      <c r="K3458" s="110"/>
      <c r="L3458" s="111"/>
      <c r="M3458" s="112"/>
      <c r="N3458" s="430"/>
      <c r="O3458" s="431"/>
    </row>
    <row r="3459" spans="1:15" ht="15.75" x14ac:dyDescent="0.2">
      <c r="A3459" s="76"/>
      <c r="B3459" s="113"/>
      <c r="C3459" s="113"/>
      <c r="D3459" s="113"/>
      <c r="E3459" s="113"/>
      <c r="F3459" s="113"/>
      <c r="G3459" s="113"/>
      <c r="H3459" s="113"/>
      <c r="I3459" s="76"/>
      <c r="J3459" s="76"/>
      <c r="K3459" s="76"/>
      <c r="L3459" s="76"/>
      <c r="M3459" s="76"/>
      <c r="N3459" s="113"/>
      <c r="O3459" s="114"/>
    </row>
    <row r="3460" spans="1:15" ht="15.75" x14ac:dyDescent="0.2">
      <c r="A3460" s="130" t="s">
        <v>173</v>
      </c>
      <c r="B3460" s="131" t="s">
        <v>191</v>
      </c>
      <c r="C3460" s="113"/>
      <c r="D3460" s="113"/>
      <c r="E3460" s="113"/>
      <c r="F3460" s="113"/>
      <c r="G3460" s="113"/>
      <c r="H3460" s="113"/>
      <c r="I3460" s="76"/>
      <c r="J3460" s="76"/>
      <c r="K3460" s="76"/>
      <c r="L3460" s="76"/>
      <c r="M3460" s="76"/>
      <c r="N3460" s="113"/>
      <c r="O3460" s="114"/>
    </row>
    <row r="3461" spans="1:15" ht="15.75" x14ac:dyDescent="0.2">
      <c r="A3461" s="76"/>
      <c r="B3461" s="113"/>
      <c r="C3461" s="113"/>
      <c r="D3461" s="113"/>
      <c r="E3461" s="113"/>
      <c r="F3461" s="113"/>
      <c r="G3461" s="113"/>
      <c r="H3461" s="113"/>
      <c r="I3461" s="76"/>
      <c r="J3461" s="76"/>
      <c r="K3461" s="76"/>
      <c r="L3461" s="76"/>
      <c r="M3461" s="76"/>
      <c r="N3461" s="113"/>
      <c r="O3461" s="114"/>
    </row>
    <row r="3462" spans="1:15" ht="15.75" x14ac:dyDescent="0.2">
      <c r="A3462" s="115"/>
      <c r="B3462" s="432" t="s">
        <v>29</v>
      </c>
      <c r="C3462" s="432"/>
      <c r="D3462" s="432"/>
      <c r="E3462" s="116"/>
      <c r="F3462" s="116"/>
      <c r="G3462" s="116"/>
      <c r="H3462" s="115"/>
      <c r="I3462" s="116" t="s">
        <v>30</v>
      </c>
      <c r="J3462" s="115"/>
      <c r="K3462" s="116"/>
      <c r="L3462" s="116"/>
      <c r="M3462" s="116" t="s">
        <v>31</v>
      </c>
      <c r="N3462" s="116"/>
      <c r="O3462" s="117"/>
    </row>
    <row r="3463" spans="1:15" ht="15.75" x14ac:dyDescent="0.2">
      <c r="A3463" s="427" t="s">
        <v>225</v>
      </c>
      <c r="B3463" s="427"/>
      <c r="C3463" s="427"/>
      <c r="D3463" s="427"/>
      <c r="E3463" s="427"/>
      <c r="F3463" s="76"/>
      <c r="G3463" s="76"/>
      <c r="H3463" s="115"/>
      <c r="I3463" s="76" t="s">
        <v>278</v>
      </c>
      <c r="J3463" s="115"/>
      <c r="K3463" s="76"/>
      <c r="L3463" s="76"/>
      <c r="M3463" s="76" t="s">
        <v>220</v>
      </c>
      <c r="N3463" s="76"/>
      <c r="O3463" s="117"/>
    </row>
    <row r="3464" spans="1:15" ht="15.75" x14ac:dyDescent="0.2">
      <c r="A3464" s="427" t="s">
        <v>223</v>
      </c>
      <c r="B3464" s="427"/>
      <c r="C3464" s="427"/>
      <c r="D3464" s="427"/>
      <c r="E3464" s="427"/>
      <c r="F3464" s="76"/>
      <c r="G3464" s="76"/>
      <c r="H3464" s="115"/>
      <c r="I3464" s="76" t="s">
        <v>240</v>
      </c>
      <c r="J3464" s="115"/>
      <c r="K3464" s="76"/>
      <c r="L3464" s="76"/>
      <c r="M3464" s="76" t="s">
        <v>124</v>
      </c>
      <c r="N3464" s="76"/>
      <c r="O3464" s="117"/>
    </row>
    <row r="3469" spans="1:15" ht="15.75" x14ac:dyDescent="0.2">
      <c r="A3469" s="427" t="s">
        <v>125</v>
      </c>
      <c r="B3469" s="427"/>
      <c r="C3469" s="427"/>
      <c r="D3469" s="427"/>
      <c r="E3469" s="427"/>
      <c r="F3469" s="427"/>
      <c r="G3469" s="427"/>
      <c r="H3469" s="427"/>
      <c r="I3469" s="427"/>
      <c r="J3469" s="427"/>
      <c r="K3469" s="427"/>
      <c r="L3469" s="427"/>
      <c r="M3469" s="427"/>
      <c r="N3469" s="427"/>
      <c r="O3469" s="427"/>
    </row>
    <row r="3470" spans="1:15" ht="15.75" x14ac:dyDescent="0.2">
      <c r="A3470" s="427" t="s">
        <v>1</v>
      </c>
      <c r="B3470" s="427"/>
      <c r="C3470" s="427"/>
      <c r="D3470" s="427"/>
      <c r="E3470" s="427"/>
      <c r="F3470" s="427"/>
      <c r="G3470" s="427"/>
      <c r="H3470" s="427"/>
      <c r="I3470" s="427"/>
      <c r="J3470" s="427"/>
      <c r="K3470" s="427"/>
      <c r="L3470" s="427"/>
      <c r="M3470" s="427"/>
      <c r="N3470" s="427"/>
      <c r="O3470" s="427"/>
    </row>
    <row r="3471" spans="1:15" ht="15.75" x14ac:dyDescent="0.2">
      <c r="A3471" s="427"/>
      <c r="B3471" s="427"/>
      <c r="C3471" s="427"/>
      <c r="D3471" s="427"/>
      <c r="E3471" s="427"/>
      <c r="F3471" s="427"/>
      <c r="G3471" s="427"/>
      <c r="H3471" s="427"/>
      <c r="I3471" s="427"/>
      <c r="J3471" s="427"/>
      <c r="K3471" s="427"/>
      <c r="L3471" s="427"/>
      <c r="M3471" s="427"/>
      <c r="N3471" s="427"/>
      <c r="O3471" s="427"/>
    </row>
    <row r="3472" spans="1:15" ht="15.75" x14ac:dyDescent="0.2">
      <c r="A3472" s="455" t="s">
        <v>267</v>
      </c>
      <c r="B3472" s="455"/>
      <c r="C3472" s="455"/>
      <c r="D3472" s="455"/>
      <c r="E3472" s="455"/>
      <c r="F3472" s="455"/>
      <c r="G3472" s="455"/>
      <c r="H3472" s="455"/>
      <c r="I3472" s="455"/>
      <c r="J3472" s="455"/>
      <c r="K3472" s="455"/>
      <c r="L3472" s="455"/>
      <c r="M3472" s="455"/>
      <c r="N3472" s="455"/>
      <c r="O3472" s="455"/>
    </row>
    <row r="3473" spans="1:15" ht="15.75" x14ac:dyDescent="0.2">
      <c r="A3473" s="77"/>
      <c r="B3473" s="77"/>
      <c r="C3473" s="77"/>
      <c r="D3473" s="77"/>
      <c r="E3473" s="77"/>
      <c r="F3473" s="77"/>
      <c r="G3473" s="77"/>
      <c r="H3473" s="77"/>
      <c r="I3473" s="77"/>
      <c r="J3473" s="77"/>
      <c r="K3473" s="77"/>
      <c r="L3473" s="77"/>
      <c r="M3473" s="77"/>
      <c r="N3473" s="77"/>
      <c r="O3473" s="77"/>
    </row>
    <row r="3474" spans="1:15" ht="16.5" thickBot="1" x14ac:dyDescent="0.25">
      <c r="A3474" s="77"/>
      <c r="B3474" s="77"/>
      <c r="C3474" s="77"/>
      <c r="D3474" s="77"/>
      <c r="E3474" s="77"/>
      <c r="F3474" s="77"/>
      <c r="G3474" s="77"/>
      <c r="H3474" s="77"/>
      <c r="I3474" s="77"/>
      <c r="J3474" s="77"/>
      <c r="K3474" s="77"/>
      <c r="L3474" s="77"/>
      <c r="M3474" s="77"/>
      <c r="N3474" s="77"/>
      <c r="O3474" s="77"/>
    </row>
    <row r="3475" spans="1:15" ht="16.5" thickBot="1" x14ac:dyDescent="0.25">
      <c r="A3475" s="78" t="s">
        <v>2</v>
      </c>
      <c r="B3475" s="449"/>
      <c r="C3475" s="450"/>
      <c r="D3475" s="79" t="s">
        <v>3</v>
      </c>
      <c r="E3475" s="449"/>
      <c r="F3475" s="451"/>
      <c r="G3475" s="451"/>
      <c r="H3475" s="450"/>
      <c r="I3475" s="79" t="s">
        <v>4</v>
      </c>
      <c r="J3475" s="80"/>
      <c r="K3475" s="80"/>
      <c r="L3475" s="80" t="s">
        <v>5</v>
      </c>
      <c r="M3475" s="449"/>
      <c r="N3475" s="451"/>
      <c r="O3475" s="452"/>
    </row>
    <row r="3476" spans="1:15" ht="16.5" thickBot="1" x14ac:dyDescent="0.25">
      <c r="A3476" s="77"/>
      <c r="B3476" s="77"/>
      <c r="C3476" s="77"/>
      <c r="D3476" s="77"/>
      <c r="E3476" s="77"/>
      <c r="F3476" s="77"/>
      <c r="G3476" s="77"/>
      <c r="H3476" s="77"/>
      <c r="I3476" s="77"/>
      <c r="J3476" s="77"/>
      <c r="K3476" s="77"/>
      <c r="L3476" s="77"/>
      <c r="M3476" s="77"/>
      <c r="N3476" s="77"/>
      <c r="O3476" s="77"/>
    </row>
    <row r="3477" spans="1:15" ht="16.5" thickBot="1" x14ac:dyDescent="0.25">
      <c r="A3477" s="78" t="s">
        <v>6</v>
      </c>
      <c r="B3477" s="449"/>
      <c r="C3477" s="450"/>
      <c r="D3477" s="79" t="s">
        <v>7</v>
      </c>
      <c r="E3477" s="449"/>
      <c r="F3477" s="451"/>
      <c r="G3477" s="451"/>
      <c r="H3477" s="450"/>
      <c r="I3477" s="79" t="s">
        <v>8</v>
      </c>
      <c r="J3477" s="80"/>
      <c r="K3477" s="80"/>
      <c r="L3477" s="80" t="s">
        <v>9</v>
      </c>
      <c r="M3477" s="449"/>
      <c r="N3477" s="451"/>
      <c r="O3477" s="452"/>
    </row>
    <row r="3478" spans="1:15" ht="16.5" thickBot="1" x14ac:dyDescent="0.25">
      <c r="A3478" s="77"/>
      <c r="B3478" s="77"/>
      <c r="C3478" s="77"/>
      <c r="D3478" s="77"/>
      <c r="E3478" s="77"/>
      <c r="F3478" s="77"/>
      <c r="G3478" s="77"/>
      <c r="H3478" s="77"/>
      <c r="I3478" s="77"/>
      <c r="J3478" s="77"/>
      <c r="K3478" s="77"/>
      <c r="L3478" s="77"/>
      <c r="M3478" s="77"/>
      <c r="N3478" s="77"/>
      <c r="O3478" s="77"/>
    </row>
    <row r="3479" spans="1:15" ht="16.5" thickBot="1" x14ac:dyDescent="0.25">
      <c r="A3479" s="453" t="s">
        <v>10</v>
      </c>
      <c r="B3479" s="454"/>
      <c r="C3479" s="449" t="s">
        <v>181</v>
      </c>
      <c r="D3479" s="451"/>
      <c r="E3479" s="451"/>
      <c r="F3479" s="451"/>
      <c r="G3479" s="451"/>
      <c r="H3479" s="451"/>
      <c r="I3479" s="451"/>
      <c r="J3479" s="451"/>
      <c r="K3479" s="451"/>
      <c r="L3479" s="451"/>
      <c r="M3479" s="451"/>
      <c r="N3479" s="451"/>
      <c r="O3479" s="452"/>
    </row>
    <row r="3480" spans="1:15" ht="16.5" thickBot="1" x14ac:dyDescent="0.25">
      <c r="A3480" s="77"/>
      <c r="B3480" s="77"/>
      <c r="C3480" s="77"/>
      <c r="D3480" s="77"/>
      <c r="E3480" s="77"/>
      <c r="F3480" s="77"/>
      <c r="G3480" s="77"/>
      <c r="H3480" s="77"/>
      <c r="I3480" s="77"/>
      <c r="J3480" s="77"/>
      <c r="K3480" s="77"/>
      <c r="L3480" s="77"/>
      <c r="M3480" s="77"/>
      <c r="N3480" s="77"/>
      <c r="O3480" s="77"/>
    </row>
    <row r="3481" spans="1:15" ht="16.5" thickBot="1" x14ac:dyDescent="0.25">
      <c r="A3481" s="453" t="s">
        <v>11</v>
      </c>
      <c r="B3481" s="454"/>
      <c r="C3481" s="449" t="s">
        <v>234</v>
      </c>
      <c r="D3481" s="451"/>
      <c r="E3481" s="451"/>
      <c r="F3481" s="451"/>
      <c r="G3481" s="451"/>
      <c r="H3481" s="451"/>
      <c r="I3481" s="451"/>
      <c r="J3481" s="451"/>
      <c r="K3481" s="451"/>
      <c r="L3481" s="451"/>
      <c r="M3481" s="451"/>
      <c r="N3481" s="451"/>
      <c r="O3481" s="452"/>
    </row>
    <row r="3482" spans="1:15" ht="16.5" thickBot="1" x14ac:dyDescent="0.25">
      <c r="A3482" s="81"/>
      <c r="B3482" s="81"/>
      <c r="C3482" s="81"/>
      <c r="D3482" s="81"/>
      <c r="E3482" s="81"/>
      <c r="F3482" s="81"/>
      <c r="G3482" s="81"/>
      <c r="H3482" s="81"/>
      <c r="I3482" s="81"/>
      <c r="J3482" s="81"/>
      <c r="K3482" s="81"/>
      <c r="L3482" s="81"/>
      <c r="M3482" s="81"/>
      <c r="N3482" s="81"/>
      <c r="O3482" s="81"/>
    </row>
    <row r="3483" spans="1:15" ht="16.5" thickBot="1" x14ac:dyDescent="0.25">
      <c r="A3483" s="441" t="s">
        <v>12</v>
      </c>
      <c r="B3483" s="443" t="s">
        <v>13</v>
      </c>
      <c r="C3483" s="434"/>
      <c r="D3483" s="444" t="s">
        <v>14</v>
      </c>
      <c r="E3483" s="446" t="s">
        <v>15</v>
      </c>
      <c r="F3483" s="447"/>
      <c r="G3483" s="447"/>
      <c r="H3483" s="447"/>
      <c r="I3483" s="448"/>
      <c r="J3483" s="444" t="s">
        <v>16</v>
      </c>
      <c r="K3483" s="444" t="s">
        <v>17</v>
      </c>
      <c r="L3483" s="433" t="s">
        <v>18</v>
      </c>
      <c r="M3483" s="434"/>
      <c r="N3483" s="435" t="s">
        <v>115</v>
      </c>
      <c r="O3483" s="436"/>
    </row>
    <row r="3484" spans="1:15" ht="32.25" thickBot="1" x14ac:dyDescent="0.25">
      <c r="A3484" s="442"/>
      <c r="B3484" s="82" t="s">
        <v>19</v>
      </c>
      <c r="C3484" s="83" t="s">
        <v>20</v>
      </c>
      <c r="D3484" s="445"/>
      <c r="E3484" s="84" t="s">
        <v>21</v>
      </c>
      <c r="F3484" s="84" t="s">
        <v>22</v>
      </c>
      <c r="G3484" s="85" t="s">
        <v>23</v>
      </c>
      <c r="H3484" s="119" t="s">
        <v>24</v>
      </c>
      <c r="I3484" s="86" t="s">
        <v>25</v>
      </c>
      <c r="J3484" s="445"/>
      <c r="K3484" s="445"/>
      <c r="L3484" s="176" t="s">
        <v>26</v>
      </c>
      <c r="M3484" s="177" t="s">
        <v>27</v>
      </c>
      <c r="N3484" s="437"/>
      <c r="O3484" s="438"/>
    </row>
    <row r="3485" spans="1:15" ht="15.75" x14ac:dyDescent="0.2">
      <c r="A3485" s="477">
        <v>45723</v>
      </c>
      <c r="B3485" s="480"/>
      <c r="C3485" s="483"/>
      <c r="D3485" s="486"/>
      <c r="E3485" s="489" t="s">
        <v>288</v>
      </c>
      <c r="F3485" s="492" t="s">
        <v>287</v>
      </c>
      <c r="G3485" s="90">
        <v>3</v>
      </c>
      <c r="H3485" s="129">
        <v>60</v>
      </c>
      <c r="I3485" s="91">
        <f>H3485*G3485</f>
        <v>180</v>
      </c>
      <c r="J3485" s="489"/>
      <c r="K3485" s="495">
        <v>45723</v>
      </c>
      <c r="L3485" s="498" t="s">
        <v>289</v>
      </c>
      <c r="M3485" s="499"/>
      <c r="N3485" s="504" t="s">
        <v>241</v>
      </c>
      <c r="O3485" s="505"/>
    </row>
    <row r="3486" spans="1:15" ht="15.75" x14ac:dyDescent="0.2">
      <c r="A3486" s="478"/>
      <c r="B3486" s="481"/>
      <c r="C3486" s="484"/>
      <c r="D3486" s="487"/>
      <c r="E3486" s="490"/>
      <c r="F3486" s="493"/>
      <c r="G3486" s="90">
        <v>4</v>
      </c>
      <c r="H3486" s="129">
        <v>90</v>
      </c>
      <c r="I3486" s="91">
        <f>H3486*G3486</f>
        <v>360</v>
      </c>
      <c r="J3486" s="490"/>
      <c r="K3486" s="496"/>
      <c r="L3486" s="500"/>
      <c r="M3486" s="501"/>
      <c r="N3486" s="506"/>
      <c r="O3486" s="507"/>
    </row>
    <row r="3487" spans="1:15" ht="16.5" thickBot="1" x14ac:dyDescent="0.25">
      <c r="A3487" s="479"/>
      <c r="B3487" s="482"/>
      <c r="C3487" s="485"/>
      <c r="D3487" s="488"/>
      <c r="E3487" s="491"/>
      <c r="F3487" s="494"/>
      <c r="G3487" s="96">
        <v>4</v>
      </c>
      <c r="H3487" s="97">
        <v>135</v>
      </c>
      <c r="I3487" s="91">
        <f>H3487*G3487</f>
        <v>540</v>
      </c>
      <c r="J3487" s="491"/>
      <c r="K3487" s="497"/>
      <c r="L3487" s="502"/>
      <c r="M3487" s="503"/>
      <c r="N3487" s="508"/>
      <c r="O3487" s="509"/>
    </row>
    <row r="3488" spans="1:15" ht="16.5" thickBot="1" x14ac:dyDescent="0.25">
      <c r="A3488" s="204" t="s">
        <v>28</v>
      </c>
      <c r="B3488" s="104"/>
      <c r="C3488" s="105"/>
      <c r="D3488" s="106">
        <f>SUM(D3485:D3487)</f>
        <v>0</v>
      </c>
      <c r="E3488" s="107"/>
      <c r="F3488" s="107"/>
      <c r="G3488" s="118">
        <f>SUM(G3485:G3487)</f>
        <v>11</v>
      </c>
      <c r="H3488" s="105"/>
      <c r="I3488" s="118">
        <f>SUM(I3485:I3487)</f>
        <v>1080</v>
      </c>
      <c r="J3488" s="109">
        <f>D3488/G3488</f>
        <v>0</v>
      </c>
      <c r="K3488" s="110"/>
      <c r="L3488" s="111"/>
      <c r="M3488" s="112"/>
      <c r="N3488" s="430"/>
      <c r="O3488" s="431"/>
    </row>
    <row r="3489" spans="1:15" ht="15.75" x14ac:dyDescent="0.2">
      <c r="A3489" s="76"/>
      <c r="B3489" s="113"/>
      <c r="C3489" s="113"/>
      <c r="D3489" s="113"/>
      <c r="E3489" s="113"/>
      <c r="F3489" s="113"/>
      <c r="G3489" s="113"/>
      <c r="H3489" s="113"/>
      <c r="I3489" s="76"/>
      <c r="J3489" s="76"/>
      <c r="K3489" s="76"/>
      <c r="L3489" s="76"/>
      <c r="M3489" s="76"/>
      <c r="N3489" s="113"/>
      <c r="O3489" s="114"/>
    </row>
    <row r="3490" spans="1:15" ht="15.75" x14ac:dyDescent="0.2">
      <c r="A3490" s="130" t="s">
        <v>173</v>
      </c>
      <c r="B3490" s="131" t="s">
        <v>191</v>
      </c>
      <c r="C3490" s="113"/>
      <c r="D3490" s="113"/>
      <c r="E3490" s="113"/>
      <c r="F3490" s="113"/>
      <c r="G3490" s="113"/>
      <c r="H3490" s="113"/>
      <c r="I3490" s="76"/>
      <c r="J3490" s="76"/>
      <c r="K3490" s="76"/>
      <c r="L3490" s="76"/>
      <c r="M3490" s="76"/>
      <c r="N3490" s="113"/>
      <c r="O3490" s="114"/>
    </row>
    <row r="3491" spans="1:15" ht="15.75" x14ac:dyDescent="0.2">
      <c r="A3491" s="76"/>
      <c r="B3491" s="113"/>
      <c r="C3491" s="113"/>
      <c r="D3491" s="113"/>
      <c r="E3491" s="113"/>
      <c r="F3491" s="113"/>
      <c r="G3491" s="113"/>
      <c r="H3491" s="113"/>
      <c r="I3491" s="76"/>
      <c r="J3491" s="76"/>
      <c r="K3491" s="76"/>
      <c r="L3491" s="76"/>
      <c r="M3491" s="76"/>
      <c r="N3491" s="113"/>
      <c r="O3491" s="114"/>
    </row>
    <row r="3492" spans="1:15" ht="15.75" x14ac:dyDescent="0.2">
      <c r="A3492" s="115"/>
      <c r="B3492" s="432" t="s">
        <v>29</v>
      </c>
      <c r="C3492" s="432"/>
      <c r="D3492" s="432"/>
      <c r="E3492" s="116"/>
      <c r="F3492" s="116"/>
      <c r="G3492" s="116"/>
      <c r="H3492" s="115"/>
      <c r="I3492" s="116" t="s">
        <v>30</v>
      </c>
      <c r="J3492" s="115"/>
      <c r="K3492" s="116"/>
      <c r="L3492" s="116"/>
      <c r="M3492" s="116" t="s">
        <v>31</v>
      </c>
      <c r="N3492" s="116"/>
      <c r="O3492" s="117"/>
    </row>
    <row r="3493" spans="1:15" ht="15.75" x14ac:dyDescent="0.2">
      <c r="A3493" s="116"/>
      <c r="B3493" s="427" t="s">
        <v>225</v>
      </c>
      <c r="C3493" s="427"/>
      <c r="D3493" s="427"/>
      <c r="E3493" s="76"/>
      <c r="F3493" s="76"/>
      <c r="G3493" s="76"/>
      <c r="H3493" s="115"/>
      <c r="I3493" s="76" t="s">
        <v>278</v>
      </c>
      <c r="J3493" s="115"/>
      <c r="K3493" s="76"/>
      <c r="L3493" s="76"/>
      <c r="M3493" s="76" t="s">
        <v>220</v>
      </c>
      <c r="N3493" s="76"/>
      <c r="O3493" s="117"/>
    </row>
    <row r="3494" spans="1:15" ht="15.75" x14ac:dyDescent="0.2">
      <c r="A3494" s="427" t="s">
        <v>223</v>
      </c>
      <c r="B3494" s="427"/>
      <c r="C3494" s="427"/>
      <c r="D3494" s="427"/>
      <c r="E3494" s="427"/>
      <c r="F3494" s="76"/>
      <c r="G3494" s="76"/>
      <c r="H3494" s="115"/>
      <c r="I3494" s="76" t="s">
        <v>240</v>
      </c>
      <c r="J3494" s="115"/>
      <c r="K3494" s="76"/>
      <c r="L3494" s="76"/>
      <c r="M3494" s="76" t="s">
        <v>124</v>
      </c>
      <c r="N3494" s="76"/>
      <c r="O3494" s="117"/>
    </row>
    <row r="3499" spans="1:15" ht="15.75" x14ac:dyDescent="0.2">
      <c r="A3499" s="427" t="s">
        <v>125</v>
      </c>
      <c r="B3499" s="427"/>
      <c r="C3499" s="427"/>
      <c r="D3499" s="427"/>
      <c r="E3499" s="427"/>
      <c r="F3499" s="427"/>
      <c r="G3499" s="427"/>
      <c r="H3499" s="427"/>
      <c r="I3499" s="427"/>
      <c r="J3499" s="427"/>
      <c r="K3499" s="427"/>
      <c r="L3499" s="427"/>
      <c r="M3499" s="427"/>
      <c r="N3499" s="427"/>
      <c r="O3499" s="427"/>
    </row>
    <row r="3500" spans="1:15" ht="15.75" x14ac:dyDescent="0.2">
      <c r="A3500" s="427" t="s">
        <v>1</v>
      </c>
      <c r="B3500" s="427"/>
      <c r="C3500" s="427"/>
      <c r="D3500" s="427"/>
      <c r="E3500" s="427"/>
      <c r="F3500" s="427"/>
      <c r="G3500" s="427"/>
      <c r="H3500" s="427"/>
      <c r="I3500" s="427"/>
      <c r="J3500" s="427"/>
      <c r="K3500" s="427"/>
      <c r="L3500" s="427"/>
      <c r="M3500" s="427"/>
      <c r="N3500" s="427"/>
      <c r="O3500" s="427"/>
    </row>
    <row r="3501" spans="1:15" ht="15.75" x14ac:dyDescent="0.2">
      <c r="A3501" s="427"/>
      <c r="B3501" s="427"/>
      <c r="C3501" s="427"/>
      <c r="D3501" s="427"/>
      <c r="E3501" s="427"/>
      <c r="F3501" s="427"/>
      <c r="G3501" s="427"/>
      <c r="H3501" s="427"/>
      <c r="I3501" s="427"/>
      <c r="J3501" s="427"/>
      <c r="K3501" s="427"/>
      <c r="L3501" s="427"/>
      <c r="M3501" s="427"/>
      <c r="N3501" s="427"/>
      <c r="O3501" s="427"/>
    </row>
    <row r="3502" spans="1:15" ht="15.75" x14ac:dyDescent="0.2">
      <c r="A3502" s="455" t="s">
        <v>321</v>
      </c>
      <c r="B3502" s="455"/>
      <c r="C3502" s="455"/>
      <c r="D3502" s="455"/>
      <c r="E3502" s="455"/>
      <c r="F3502" s="455"/>
      <c r="G3502" s="455"/>
      <c r="H3502" s="455"/>
      <c r="I3502" s="455"/>
      <c r="J3502" s="455"/>
      <c r="K3502" s="455"/>
      <c r="L3502" s="455"/>
      <c r="M3502" s="455"/>
      <c r="N3502" s="455"/>
      <c r="O3502" s="455"/>
    </row>
    <row r="3503" spans="1:15" ht="15.75" x14ac:dyDescent="0.2">
      <c r="A3503" s="77"/>
      <c r="B3503" s="77"/>
      <c r="C3503" s="77"/>
      <c r="D3503" s="77"/>
      <c r="E3503" s="77"/>
      <c r="F3503" s="77"/>
      <c r="G3503" s="77"/>
      <c r="H3503" s="77"/>
      <c r="I3503" s="77"/>
      <c r="J3503" s="77"/>
      <c r="K3503" s="77"/>
      <c r="L3503" s="77"/>
      <c r="M3503" s="77"/>
      <c r="N3503" s="77"/>
      <c r="O3503" s="77"/>
    </row>
    <row r="3504" spans="1:15" ht="16.5" thickBot="1" x14ac:dyDescent="0.25">
      <c r="A3504" s="77"/>
      <c r="B3504" s="77"/>
      <c r="C3504" s="77"/>
      <c r="D3504" s="77"/>
      <c r="E3504" s="77"/>
      <c r="F3504" s="77"/>
      <c r="G3504" s="77"/>
      <c r="H3504" s="77"/>
      <c r="I3504" s="77"/>
      <c r="J3504" s="77"/>
      <c r="K3504" s="77"/>
      <c r="L3504" s="77"/>
      <c r="M3504" s="77"/>
      <c r="N3504" s="77"/>
      <c r="O3504" s="77"/>
    </row>
    <row r="3505" spans="1:15" ht="16.5" thickBot="1" x14ac:dyDescent="0.25">
      <c r="A3505" s="78" t="s">
        <v>2</v>
      </c>
      <c r="B3505" s="449"/>
      <c r="C3505" s="450"/>
      <c r="D3505" s="79" t="s">
        <v>3</v>
      </c>
      <c r="E3505" s="449"/>
      <c r="F3505" s="451"/>
      <c r="G3505" s="451"/>
      <c r="H3505" s="450"/>
      <c r="I3505" s="79" t="s">
        <v>4</v>
      </c>
      <c r="J3505" s="80"/>
      <c r="K3505" s="80"/>
      <c r="L3505" s="80" t="s">
        <v>5</v>
      </c>
      <c r="M3505" s="449"/>
      <c r="N3505" s="451"/>
      <c r="O3505" s="452"/>
    </row>
    <row r="3506" spans="1:15" ht="16.5" thickBot="1" x14ac:dyDescent="0.25">
      <c r="A3506" s="77"/>
      <c r="B3506" s="77"/>
      <c r="C3506" s="77"/>
      <c r="D3506" s="77"/>
      <c r="E3506" s="77"/>
      <c r="F3506" s="77"/>
      <c r="G3506" s="77"/>
      <c r="H3506" s="77"/>
      <c r="I3506" s="77"/>
      <c r="J3506" s="77"/>
      <c r="K3506" s="77"/>
      <c r="L3506" s="77"/>
      <c r="M3506" s="77"/>
      <c r="N3506" s="77"/>
      <c r="O3506" s="77"/>
    </row>
    <row r="3507" spans="1:15" ht="16.5" thickBot="1" x14ac:dyDescent="0.25">
      <c r="A3507" s="78" t="s">
        <v>6</v>
      </c>
      <c r="B3507" s="449"/>
      <c r="C3507" s="450"/>
      <c r="D3507" s="79" t="s">
        <v>7</v>
      </c>
      <c r="E3507" s="449"/>
      <c r="F3507" s="451"/>
      <c r="G3507" s="451"/>
      <c r="H3507" s="450"/>
      <c r="I3507" s="79" t="s">
        <v>8</v>
      </c>
      <c r="J3507" s="80"/>
      <c r="K3507" s="80"/>
      <c r="L3507" s="80" t="s">
        <v>9</v>
      </c>
      <c r="M3507" s="449"/>
      <c r="N3507" s="451"/>
      <c r="O3507" s="452"/>
    </row>
    <row r="3508" spans="1:15" ht="16.5" thickBot="1" x14ac:dyDescent="0.25">
      <c r="A3508" s="77"/>
      <c r="B3508" s="77"/>
      <c r="C3508" s="77"/>
      <c r="D3508" s="77"/>
      <c r="E3508" s="77"/>
      <c r="F3508" s="77"/>
      <c r="G3508" s="77"/>
      <c r="H3508" s="77"/>
      <c r="I3508" s="77"/>
      <c r="J3508" s="77"/>
      <c r="K3508" s="77"/>
      <c r="L3508" s="77"/>
      <c r="M3508" s="77"/>
      <c r="N3508" s="77"/>
      <c r="O3508" s="77"/>
    </row>
    <row r="3509" spans="1:15" ht="16.5" thickBot="1" x14ac:dyDescent="0.25">
      <c r="A3509" s="453" t="s">
        <v>10</v>
      </c>
      <c r="B3509" s="454"/>
      <c r="C3509" s="449" t="s">
        <v>181</v>
      </c>
      <c r="D3509" s="451"/>
      <c r="E3509" s="451"/>
      <c r="F3509" s="451"/>
      <c r="G3509" s="451"/>
      <c r="H3509" s="451"/>
      <c r="I3509" s="451"/>
      <c r="J3509" s="451"/>
      <c r="K3509" s="451"/>
      <c r="L3509" s="451"/>
      <c r="M3509" s="451"/>
      <c r="N3509" s="451"/>
      <c r="O3509" s="452"/>
    </row>
    <row r="3510" spans="1:15" ht="16.5" thickBot="1" x14ac:dyDescent="0.25">
      <c r="A3510" s="77"/>
      <c r="B3510" s="77"/>
      <c r="C3510" s="77"/>
      <c r="D3510" s="77"/>
      <c r="E3510" s="77"/>
      <c r="F3510" s="77"/>
      <c r="G3510" s="77"/>
      <c r="H3510" s="77"/>
      <c r="I3510" s="77"/>
      <c r="J3510" s="77"/>
      <c r="K3510" s="77"/>
      <c r="L3510" s="77"/>
      <c r="M3510" s="77"/>
      <c r="N3510" s="77"/>
      <c r="O3510" s="77"/>
    </row>
    <row r="3511" spans="1:15" ht="16.5" thickBot="1" x14ac:dyDescent="0.25">
      <c r="A3511" s="453" t="s">
        <v>11</v>
      </c>
      <c r="B3511" s="454"/>
      <c r="C3511" s="449" t="s">
        <v>234</v>
      </c>
      <c r="D3511" s="451"/>
      <c r="E3511" s="451"/>
      <c r="F3511" s="451"/>
      <c r="G3511" s="451"/>
      <c r="H3511" s="451"/>
      <c r="I3511" s="451"/>
      <c r="J3511" s="451"/>
      <c r="K3511" s="451"/>
      <c r="L3511" s="451"/>
      <c r="M3511" s="451"/>
      <c r="N3511" s="451"/>
      <c r="O3511" s="452"/>
    </row>
    <row r="3512" spans="1:15" ht="16.5" thickBot="1" x14ac:dyDescent="0.25">
      <c r="A3512" s="81"/>
      <c r="B3512" s="81"/>
      <c r="C3512" s="81"/>
      <c r="D3512" s="81"/>
      <c r="E3512" s="81"/>
      <c r="F3512" s="81"/>
      <c r="G3512" s="81"/>
      <c r="H3512" s="81"/>
      <c r="I3512" s="81"/>
      <c r="J3512" s="81"/>
      <c r="K3512" s="81"/>
      <c r="L3512" s="81"/>
      <c r="M3512" s="81"/>
      <c r="N3512" s="81"/>
      <c r="O3512" s="81"/>
    </row>
    <row r="3513" spans="1:15" ht="16.5" thickBot="1" x14ac:dyDescent="0.25">
      <c r="A3513" s="441" t="s">
        <v>12</v>
      </c>
      <c r="B3513" s="443" t="s">
        <v>13</v>
      </c>
      <c r="C3513" s="434"/>
      <c r="D3513" s="444" t="s">
        <v>14</v>
      </c>
      <c r="E3513" s="446" t="s">
        <v>15</v>
      </c>
      <c r="F3513" s="447"/>
      <c r="G3513" s="447"/>
      <c r="H3513" s="447"/>
      <c r="I3513" s="448"/>
      <c r="J3513" s="444" t="s">
        <v>16</v>
      </c>
      <c r="K3513" s="444" t="s">
        <v>17</v>
      </c>
      <c r="L3513" s="433" t="s">
        <v>18</v>
      </c>
      <c r="M3513" s="434"/>
      <c r="N3513" s="435" t="s">
        <v>115</v>
      </c>
      <c r="O3513" s="436"/>
    </row>
    <row r="3514" spans="1:15" ht="32.25" thickBot="1" x14ac:dyDescent="0.25">
      <c r="A3514" s="442"/>
      <c r="B3514" s="82" t="s">
        <v>19</v>
      </c>
      <c r="C3514" s="83" t="s">
        <v>20</v>
      </c>
      <c r="D3514" s="445"/>
      <c r="E3514" s="84" t="s">
        <v>21</v>
      </c>
      <c r="F3514" s="84" t="s">
        <v>22</v>
      </c>
      <c r="G3514" s="85" t="s">
        <v>23</v>
      </c>
      <c r="H3514" s="119" t="s">
        <v>24</v>
      </c>
      <c r="I3514" s="86" t="s">
        <v>25</v>
      </c>
      <c r="J3514" s="445"/>
      <c r="K3514" s="445"/>
      <c r="L3514" s="176" t="s">
        <v>26</v>
      </c>
      <c r="M3514" s="177" t="s">
        <v>27</v>
      </c>
      <c r="N3514" s="437"/>
      <c r="O3514" s="438"/>
    </row>
    <row r="3515" spans="1:15" ht="15.75" x14ac:dyDescent="0.25">
      <c r="A3515" s="126">
        <v>45783</v>
      </c>
      <c r="B3515" s="127"/>
      <c r="C3515" s="128"/>
      <c r="D3515" s="89"/>
      <c r="E3515" s="89" t="s">
        <v>445</v>
      </c>
      <c r="F3515" s="187" t="s">
        <v>446</v>
      </c>
      <c r="G3515" s="90">
        <v>3</v>
      </c>
      <c r="H3515" s="129">
        <v>135</v>
      </c>
      <c r="I3515" s="91">
        <f>H3515*G3515</f>
        <v>405</v>
      </c>
      <c r="J3515" s="92"/>
      <c r="K3515" s="181"/>
      <c r="L3515" s="475" t="s">
        <v>447</v>
      </c>
      <c r="M3515" s="476"/>
      <c r="N3515" s="439" t="s">
        <v>241</v>
      </c>
      <c r="O3515" s="440"/>
    </row>
    <row r="3516" spans="1:15" ht="15.75" x14ac:dyDescent="0.25">
      <c r="A3516" s="126"/>
      <c r="B3516" s="127"/>
      <c r="C3516" s="128"/>
      <c r="D3516" s="89"/>
      <c r="E3516" s="100"/>
      <c r="F3516" s="100"/>
      <c r="G3516" s="90"/>
      <c r="H3516" s="129"/>
      <c r="I3516" s="91">
        <f>H3516*G3516</f>
        <v>0</v>
      </c>
      <c r="J3516" s="92"/>
      <c r="K3516" s="99"/>
      <c r="L3516" s="475"/>
      <c r="M3516" s="476"/>
      <c r="N3516" s="439"/>
      <c r="O3516" s="440"/>
    </row>
    <row r="3517" spans="1:15" ht="16.5" thickBot="1" x14ac:dyDescent="0.3">
      <c r="A3517" s="126"/>
      <c r="B3517" s="94"/>
      <c r="C3517" s="95"/>
      <c r="D3517" s="89"/>
      <c r="E3517" s="100"/>
      <c r="F3517" s="100"/>
      <c r="G3517" s="96"/>
      <c r="H3517" s="97"/>
      <c r="I3517" s="97"/>
      <c r="J3517" s="98"/>
      <c r="K3517" s="99"/>
      <c r="L3517" s="470"/>
      <c r="M3517" s="471"/>
      <c r="N3517" s="472"/>
      <c r="O3517" s="429"/>
    </row>
    <row r="3518" spans="1:15" ht="16.5" thickBot="1" x14ac:dyDescent="0.25">
      <c r="A3518" s="207" t="s">
        <v>28</v>
      </c>
      <c r="B3518" s="104"/>
      <c r="C3518" s="105"/>
      <c r="D3518" s="106">
        <f>SUM(D3515:D3517)</f>
        <v>0</v>
      </c>
      <c r="E3518" s="107"/>
      <c r="F3518" s="107"/>
      <c r="G3518" s="118">
        <f>SUM(G3515:G3517)</f>
        <v>3</v>
      </c>
      <c r="H3518" s="105"/>
      <c r="I3518" s="118">
        <f>SUM(I3515:I3517)</f>
        <v>405</v>
      </c>
      <c r="J3518" s="109">
        <f>D3518/G3518</f>
        <v>0</v>
      </c>
      <c r="K3518" s="110"/>
      <c r="L3518" s="111"/>
      <c r="M3518" s="112"/>
      <c r="N3518" s="430"/>
      <c r="O3518" s="431"/>
    </row>
    <row r="3519" spans="1:15" ht="15.75" x14ac:dyDescent="0.2">
      <c r="A3519" s="76"/>
      <c r="B3519" s="113"/>
      <c r="C3519" s="113"/>
      <c r="D3519" s="113"/>
      <c r="E3519" s="113"/>
      <c r="F3519" s="113"/>
      <c r="G3519" s="113"/>
      <c r="H3519" s="113"/>
      <c r="I3519" s="76"/>
      <c r="J3519" s="76"/>
      <c r="K3519" s="76"/>
      <c r="L3519" s="76"/>
      <c r="M3519" s="76"/>
      <c r="N3519" s="113"/>
      <c r="O3519" s="114"/>
    </row>
    <row r="3520" spans="1:15" ht="15.75" x14ac:dyDescent="0.2">
      <c r="A3520" s="130" t="s">
        <v>173</v>
      </c>
      <c r="B3520" s="131" t="s">
        <v>191</v>
      </c>
      <c r="C3520" s="113"/>
      <c r="D3520" s="113"/>
      <c r="E3520" s="113"/>
      <c r="F3520" s="113"/>
      <c r="G3520" s="113"/>
      <c r="H3520" s="113"/>
      <c r="I3520" s="76"/>
      <c r="J3520" s="76"/>
      <c r="K3520" s="76"/>
      <c r="L3520" s="76"/>
      <c r="M3520" s="76"/>
      <c r="N3520" s="113"/>
      <c r="O3520" s="114"/>
    </row>
    <row r="3521" spans="1:15" ht="15.75" x14ac:dyDescent="0.2">
      <c r="A3521" s="76"/>
      <c r="B3521" s="113"/>
      <c r="C3521" s="113"/>
      <c r="D3521" s="113"/>
      <c r="E3521" s="113"/>
      <c r="F3521" s="113"/>
      <c r="G3521" s="113"/>
      <c r="H3521" s="113"/>
      <c r="I3521" s="76"/>
      <c r="J3521" s="76"/>
      <c r="K3521" s="76"/>
      <c r="L3521" s="76"/>
      <c r="M3521" s="76"/>
      <c r="N3521" s="113"/>
      <c r="O3521" s="114"/>
    </row>
    <row r="3522" spans="1:15" ht="15.75" x14ac:dyDescent="0.2">
      <c r="A3522" s="115"/>
      <c r="B3522" s="432" t="s">
        <v>29</v>
      </c>
      <c r="C3522" s="432"/>
      <c r="D3522" s="432"/>
      <c r="E3522" s="116"/>
      <c r="F3522" s="116"/>
      <c r="G3522" s="116"/>
      <c r="H3522" s="115"/>
      <c r="I3522" s="116" t="s">
        <v>30</v>
      </c>
      <c r="J3522" s="115"/>
      <c r="K3522" s="116"/>
      <c r="L3522" s="116"/>
      <c r="M3522" s="116" t="s">
        <v>31</v>
      </c>
      <c r="N3522" s="116"/>
      <c r="O3522" s="117"/>
    </row>
    <row r="3523" spans="1:15" ht="15.75" x14ac:dyDescent="0.2">
      <c r="A3523" s="116"/>
      <c r="B3523" s="427" t="s">
        <v>225</v>
      </c>
      <c r="C3523" s="427"/>
      <c r="D3523" s="427"/>
      <c r="E3523" s="76"/>
      <c r="F3523" s="76"/>
      <c r="G3523" s="76"/>
      <c r="H3523" s="115"/>
      <c r="I3523" s="76" t="s">
        <v>278</v>
      </c>
      <c r="J3523" s="115"/>
      <c r="K3523" s="76"/>
      <c r="L3523" s="76"/>
      <c r="M3523" s="76" t="s">
        <v>220</v>
      </c>
      <c r="N3523" s="76"/>
      <c r="O3523" s="117"/>
    </row>
    <row r="3524" spans="1:15" ht="15.75" x14ac:dyDescent="0.2">
      <c r="A3524" s="427" t="s">
        <v>223</v>
      </c>
      <c r="B3524" s="427"/>
      <c r="C3524" s="427"/>
      <c r="D3524" s="427"/>
      <c r="E3524" s="427"/>
      <c r="F3524" s="76"/>
      <c r="G3524" s="76"/>
      <c r="H3524" s="115"/>
      <c r="I3524" s="76" t="s">
        <v>240</v>
      </c>
      <c r="J3524" s="115"/>
      <c r="K3524" s="76"/>
      <c r="L3524" s="76"/>
      <c r="M3524" s="76" t="s">
        <v>124</v>
      </c>
      <c r="N3524" s="76"/>
      <c r="O3524" s="117"/>
    </row>
    <row r="3531" spans="1:15" ht="15.75" x14ac:dyDescent="0.2">
      <c r="A3531" s="427" t="s">
        <v>125</v>
      </c>
      <c r="B3531" s="427"/>
      <c r="C3531" s="427"/>
      <c r="D3531" s="427"/>
      <c r="E3531" s="427"/>
      <c r="F3531" s="427"/>
      <c r="G3531" s="427"/>
      <c r="H3531" s="427"/>
      <c r="I3531" s="427"/>
      <c r="J3531" s="427"/>
      <c r="K3531" s="427"/>
      <c r="L3531" s="427"/>
      <c r="M3531" s="427"/>
      <c r="N3531" s="427"/>
      <c r="O3531" s="427"/>
    </row>
    <row r="3532" spans="1:15" ht="15.75" x14ac:dyDescent="0.2">
      <c r="A3532" s="427" t="s">
        <v>1</v>
      </c>
      <c r="B3532" s="427"/>
      <c r="C3532" s="427"/>
      <c r="D3532" s="427"/>
      <c r="E3532" s="427"/>
      <c r="F3532" s="427"/>
      <c r="G3532" s="427"/>
      <c r="H3532" s="427"/>
      <c r="I3532" s="427"/>
      <c r="J3532" s="427"/>
      <c r="K3532" s="427"/>
      <c r="L3532" s="427"/>
      <c r="M3532" s="427"/>
      <c r="N3532" s="427"/>
      <c r="O3532" s="427"/>
    </row>
    <row r="3533" spans="1:15" ht="15.75" x14ac:dyDescent="0.2">
      <c r="A3533" s="427"/>
      <c r="B3533" s="427"/>
      <c r="C3533" s="427"/>
      <c r="D3533" s="427"/>
      <c r="E3533" s="427"/>
      <c r="F3533" s="427"/>
      <c r="G3533" s="427"/>
      <c r="H3533" s="427"/>
      <c r="I3533" s="427"/>
      <c r="J3533" s="427"/>
      <c r="K3533" s="427"/>
      <c r="L3533" s="427"/>
      <c r="M3533" s="427"/>
      <c r="N3533" s="427"/>
      <c r="O3533" s="427"/>
    </row>
    <row r="3534" spans="1:15" ht="15.75" x14ac:dyDescent="0.2">
      <c r="A3534" s="455" t="s">
        <v>321</v>
      </c>
      <c r="B3534" s="455"/>
      <c r="C3534" s="455"/>
      <c r="D3534" s="455"/>
      <c r="E3534" s="455"/>
      <c r="F3534" s="455"/>
      <c r="G3534" s="455"/>
      <c r="H3534" s="455"/>
      <c r="I3534" s="455"/>
      <c r="J3534" s="455"/>
      <c r="K3534" s="455"/>
      <c r="L3534" s="455"/>
      <c r="M3534" s="455"/>
      <c r="N3534" s="455"/>
      <c r="O3534" s="455"/>
    </row>
    <row r="3535" spans="1:15" ht="15.75" x14ac:dyDescent="0.2">
      <c r="A3535" s="77"/>
      <c r="B3535" s="77"/>
      <c r="C3535" s="77"/>
      <c r="D3535" s="77"/>
      <c r="E3535" s="77"/>
      <c r="F3535" s="77"/>
      <c r="G3535" s="77"/>
      <c r="H3535" s="77"/>
      <c r="I3535" s="77"/>
      <c r="J3535" s="77"/>
      <c r="K3535" s="77"/>
      <c r="L3535" s="77"/>
      <c r="M3535" s="77"/>
      <c r="N3535" s="77"/>
      <c r="O3535" s="77"/>
    </row>
    <row r="3536" spans="1:15" ht="16.5" thickBot="1" x14ac:dyDescent="0.25">
      <c r="A3536" s="77"/>
      <c r="B3536" s="77"/>
      <c r="C3536" s="77"/>
      <c r="D3536" s="77"/>
      <c r="E3536" s="77"/>
      <c r="F3536" s="77"/>
      <c r="G3536" s="77"/>
      <c r="H3536" s="77"/>
      <c r="I3536" s="77"/>
      <c r="J3536" s="77"/>
      <c r="K3536" s="77"/>
      <c r="L3536" s="77"/>
      <c r="M3536" s="77"/>
      <c r="N3536" s="77"/>
      <c r="O3536" s="77"/>
    </row>
    <row r="3537" spans="1:15" ht="16.5" thickBot="1" x14ac:dyDescent="0.25">
      <c r="A3537" s="78" t="s">
        <v>2</v>
      </c>
      <c r="B3537" s="449"/>
      <c r="C3537" s="450"/>
      <c r="D3537" s="79" t="s">
        <v>3</v>
      </c>
      <c r="E3537" s="449"/>
      <c r="F3537" s="451"/>
      <c r="G3537" s="451"/>
      <c r="H3537" s="450"/>
      <c r="I3537" s="79" t="s">
        <v>4</v>
      </c>
      <c r="J3537" s="80"/>
      <c r="K3537" s="80"/>
      <c r="L3537" s="80" t="s">
        <v>5</v>
      </c>
      <c r="M3537" s="449"/>
      <c r="N3537" s="451"/>
      <c r="O3537" s="452"/>
    </row>
    <row r="3538" spans="1:15" ht="16.5" thickBot="1" x14ac:dyDescent="0.25">
      <c r="A3538" s="77"/>
      <c r="B3538" s="77"/>
      <c r="C3538" s="77"/>
      <c r="D3538" s="77"/>
      <c r="E3538" s="77"/>
      <c r="F3538" s="77"/>
      <c r="G3538" s="77"/>
      <c r="H3538" s="77"/>
      <c r="I3538" s="77"/>
      <c r="J3538" s="77"/>
      <c r="K3538" s="77"/>
      <c r="L3538" s="77"/>
      <c r="M3538" s="77"/>
      <c r="N3538" s="77"/>
      <c r="O3538" s="77"/>
    </row>
    <row r="3539" spans="1:15" ht="16.5" thickBot="1" x14ac:dyDescent="0.25">
      <c r="A3539" s="78" t="s">
        <v>6</v>
      </c>
      <c r="B3539" s="449"/>
      <c r="C3539" s="450"/>
      <c r="D3539" s="79" t="s">
        <v>7</v>
      </c>
      <c r="E3539" s="449"/>
      <c r="F3539" s="451"/>
      <c r="G3539" s="451"/>
      <c r="H3539" s="450"/>
      <c r="I3539" s="79" t="s">
        <v>8</v>
      </c>
      <c r="J3539" s="80"/>
      <c r="K3539" s="80"/>
      <c r="L3539" s="80" t="s">
        <v>9</v>
      </c>
      <c r="M3539" s="449"/>
      <c r="N3539" s="451"/>
      <c r="O3539" s="452"/>
    </row>
    <row r="3540" spans="1:15" ht="16.5" thickBot="1" x14ac:dyDescent="0.25">
      <c r="A3540" s="77"/>
      <c r="B3540" s="77"/>
      <c r="C3540" s="77"/>
      <c r="D3540" s="77"/>
      <c r="E3540" s="77"/>
      <c r="F3540" s="77"/>
      <c r="G3540" s="77"/>
      <c r="H3540" s="77"/>
      <c r="I3540" s="77"/>
      <c r="J3540" s="77"/>
      <c r="K3540" s="77"/>
      <c r="L3540" s="77"/>
      <c r="M3540" s="77"/>
      <c r="N3540" s="77"/>
      <c r="O3540" s="77"/>
    </row>
    <row r="3541" spans="1:15" ht="16.5" thickBot="1" x14ac:dyDescent="0.25">
      <c r="A3541" s="453" t="s">
        <v>10</v>
      </c>
      <c r="B3541" s="454"/>
      <c r="C3541" s="449" t="s">
        <v>181</v>
      </c>
      <c r="D3541" s="451"/>
      <c r="E3541" s="451"/>
      <c r="F3541" s="451"/>
      <c r="G3541" s="451"/>
      <c r="H3541" s="451"/>
      <c r="I3541" s="451"/>
      <c r="J3541" s="451"/>
      <c r="K3541" s="451"/>
      <c r="L3541" s="451"/>
      <c r="M3541" s="451"/>
      <c r="N3541" s="451"/>
      <c r="O3541" s="452"/>
    </row>
    <row r="3542" spans="1:15" ht="16.5" thickBot="1" x14ac:dyDescent="0.25">
      <c r="A3542" s="77"/>
      <c r="B3542" s="77"/>
      <c r="C3542" s="77"/>
      <c r="D3542" s="77"/>
      <c r="E3542" s="77"/>
      <c r="F3542" s="77"/>
      <c r="G3542" s="77"/>
      <c r="H3542" s="77"/>
      <c r="I3542" s="77"/>
      <c r="J3542" s="77"/>
      <c r="K3542" s="77"/>
      <c r="L3542" s="77"/>
      <c r="M3542" s="77"/>
      <c r="N3542" s="77"/>
      <c r="O3542" s="77"/>
    </row>
    <row r="3543" spans="1:15" ht="16.5" thickBot="1" x14ac:dyDescent="0.25">
      <c r="A3543" s="453" t="s">
        <v>11</v>
      </c>
      <c r="B3543" s="454"/>
      <c r="C3543" s="449" t="s">
        <v>234</v>
      </c>
      <c r="D3543" s="451"/>
      <c r="E3543" s="451"/>
      <c r="F3543" s="451"/>
      <c r="G3543" s="451"/>
      <c r="H3543" s="451"/>
      <c r="I3543" s="451"/>
      <c r="J3543" s="451"/>
      <c r="K3543" s="451"/>
      <c r="L3543" s="451"/>
      <c r="M3543" s="451"/>
      <c r="N3543" s="451"/>
      <c r="O3543" s="452"/>
    </row>
    <row r="3544" spans="1:15" ht="16.5" thickBot="1" x14ac:dyDescent="0.25">
      <c r="A3544" s="81"/>
      <c r="B3544" s="81"/>
      <c r="C3544" s="81"/>
      <c r="D3544" s="81"/>
      <c r="E3544" s="81"/>
      <c r="F3544" s="81"/>
      <c r="G3544" s="81"/>
      <c r="H3544" s="81"/>
      <c r="I3544" s="81"/>
      <c r="J3544" s="81"/>
      <c r="K3544" s="81"/>
      <c r="L3544" s="81"/>
      <c r="M3544" s="81"/>
      <c r="N3544" s="81"/>
      <c r="O3544" s="81"/>
    </row>
    <row r="3545" spans="1:15" ht="16.5" thickBot="1" x14ac:dyDescent="0.25">
      <c r="A3545" s="441" t="s">
        <v>12</v>
      </c>
      <c r="B3545" s="443" t="s">
        <v>13</v>
      </c>
      <c r="C3545" s="434"/>
      <c r="D3545" s="444" t="s">
        <v>14</v>
      </c>
      <c r="E3545" s="446" t="s">
        <v>15</v>
      </c>
      <c r="F3545" s="447"/>
      <c r="G3545" s="447"/>
      <c r="H3545" s="447"/>
      <c r="I3545" s="448"/>
      <c r="J3545" s="444" t="s">
        <v>16</v>
      </c>
      <c r="K3545" s="444" t="s">
        <v>17</v>
      </c>
      <c r="L3545" s="433" t="s">
        <v>18</v>
      </c>
      <c r="M3545" s="434"/>
      <c r="N3545" s="435" t="s">
        <v>115</v>
      </c>
      <c r="O3545" s="436"/>
    </row>
    <row r="3546" spans="1:15" ht="32.25" thickBot="1" x14ac:dyDescent="0.25">
      <c r="A3546" s="442"/>
      <c r="B3546" s="82" t="s">
        <v>19</v>
      </c>
      <c r="C3546" s="83" t="s">
        <v>20</v>
      </c>
      <c r="D3546" s="445"/>
      <c r="E3546" s="84" t="s">
        <v>21</v>
      </c>
      <c r="F3546" s="84" t="s">
        <v>22</v>
      </c>
      <c r="G3546" s="85" t="s">
        <v>23</v>
      </c>
      <c r="H3546" s="119" t="s">
        <v>24</v>
      </c>
      <c r="I3546" s="86" t="s">
        <v>25</v>
      </c>
      <c r="J3546" s="445"/>
      <c r="K3546" s="445"/>
      <c r="L3546" s="176" t="s">
        <v>26</v>
      </c>
      <c r="M3546" s="177" t="s">
        <v>27</v>
      </c>
      <c r="N3546" s="437"/>
      <c r="O3546" s="438"/>
    </row>
    <row r="3547" spans="1:15" ht="15.75" x14ac:dyDescent="0.25">
      <c r="A3547" s="126">
        <v>45790</v>
      </c>
      <c r="B3547" s="127"/>
      <c r="C3547" s="128"/>
      <c r="D3547" s="89"/>
      <c r="E3547" s="89" t="s">
        <v>470</v>
      </c>
      <c r="F3547" s="187" t="s">
        <v>471</v>
      </c>
      <c r="G3547" s="90">
        <v>5</v>
      </c>
      <c r="H3547" s="129">
        <v>50</v>
      </c>
      <c r="I3547" s="91">
        <f>H3547*G3547</f>
        <v>250</v>
      </c>
      <c r="J3547" s="92"/>
      <c r="K3547" s="181"/>
      <c r="L3547" s="475" t="s">
        <v>472</v>
      </c>
      <c r="M3547" s="476"/>
      <c r="N3547" s="439" t="s">
        <v>270</v>
      </c>
      <c r="O3547" s="440"/>
    </row>
    <row r="3548" spans="1:15" ht="15.75" x14ac:dyDescent="0.25">
      <c r="A3548" s="126"/>
      <c r="B3548" s="127"/>
      <c r="C3548" s="128"/>
      <c r="D3548" s="89"/>
      <c r="E3548" s="100"/>
      <c r="F3548" s="100"/>
      <c r="G3548" s="90"/>
      <c r="H3548" s="129"/>
      <c r="I3548" s="91">
        <f>H3548*G3548</f>
        <v>0</v>
      </c>
      <c r="J3548" s="92"/>
      <c r="K3548" s="99"/>
      <c r="L3548" s="475"/>
      <c r="M3548" s="476"/>
      <c r="N3548" s="439"/>
      <c r="O3548" s="440"/>
    </row>
    <row r="3549" spans="1:15" ht="16.5" thickBot="1" x14ac:dyDescent="0.3">
      <c r="A3549" s="126"/>
      <c r="B3549" s="94"/>
      <c r="C3549" s="95"/>
      <c r="D3549" s="89"/>
      <c r="E3549" s="100"/>
      <c r="F3549" s="100"/>
      <c r="G3549" s="96"/>
      <c r="H3549" s="97"/>
      <c r="I3549" s="97"/>
      <c r="J3549" s="98"/>
      <c r="K3549" s="99"/>
      <c r="L3549" s="470"/>
      <c r="M3549" s="471"/>
      <c r="N3549" s="472"/>
      <c r="O3549" s="429"/>
    </row>
    <row r="3550" spans="1:15" ht="16.5" thickBot="1" x14ac:dyDescent="0.25">
      <c r="A3550" s="325" t="s">
        <v>28</v>
      </c>
      <c r="B3550" s="104"/>
      <c r="C3550" s="105"/>
      <c r="D3550" s="106">
        <f>SUM(D3547:D3549)</f>
        <v>0</v>
      </c>
      <c r="E3550" s="107"/>
      <c r="F3550" s="107"/>
      <c r="G3550" s="118">
        <f>SUM(G3547:G3549)</f>
        <v>5</v>
      </c>
      <c r="H3550" s="105"/>
      <c r="I3550" s="118">
        <f>SUM(I3547:I3549)</f>
        <v>250</v>
      </c>
      <c r="J3550" s="109">
        <f>D3550/G3550</f>
        <v>0</v>
      </c>
      <c r="K3550" s="110"/>
      <c r="L3550" s="111"/>
      <c r="M3550" s="112"/>
      <c r="N3550" s="430"/>
      <c r="O3550" s="431"/>
    </row>
    <row r="3551" spans="1:15" ht="15.75" x14ac:dyDescent="0.2">
      <c r="A3551" s="76"/>
      <c r="B3551" s="113"/>
      <c r="C3551" s="113"/>
      <c r="D3551" s="113"/>
      <c r="E3551" s="113"/>
      <c r="F3551" s="113"/>
      <c r="G3551" s="113"/>
      <c r="H3551" s="113"/>
      <c r="I3551" s="76"/>
      <c r="J3551" s="76"/>
      <c r="K3551" s="76"/>
      <c r="L3551" s="76"/>
      <c r="M3551" s="76"/>
      <c r="N3551" s="113"/>
      <c r="O3551" s="114"/>
    </row>
    <row r="3552" spans="1:15" ht="15.75" x14ac:dyDescent="0.2">
      <c r="A3552" s="130" t="s">
        <v>173</v>
      </c>
      <c r="B3552" s="131" t="s">
        <v>191</v>
      </c>
      <c r="C3552" s="113"/>
      <c r="D3552" s="113"/>
      <c r="E3552" s="113"/>
      <c r="F3552" s="113"/>
      <c r="G3552" s="113"/>
      <c r="H3552" s="113"/>
      <c r="I3552" s="76"/>
      <c r="J3552" s="76"/>
      <c r="K3552" s="76"/>
      <c r="L3552" s="76"/>
      <c r="M3552" s="76"/>
      <c r="N3552" s="113"/>
      <c r="O3552" s="114"/>
    </row>
    <row r="3553" spans="1:15" ht="15.75" x14ac:dyDescent="0.2">
      <c r="A3553" s="76"/>
      <c r="B3553" s="113"/>
      <c r="C3553" s="113"/>
      <c r="D3553" s="113"/>
      <c r="E3553" s="113"/>
      <c r="F3553" s="113"/>
      <c r="G3553" s="113"/>
      <c r="H3553" s="113"/>
      <c r="I3553" s="76"/>
      <c r="J3553" s="76"/>
      <c r="K3553" s="76"/>
      <c r="L3553" s="76"/>
      <c r="M3553" s="76"/>
      <c r="N3553" s="113"/>
      <c r="O3553" s="114"/>
    </row>
    <row r="3554" spans="1:15" ht="15.75" x14ac:dyDescent="0.2">
      <c r="A3554" s="115"/>
      <c r="B3554" s="432" t="s">
        <v>29</v>
      </c>
      <c r="C3554" s="432"/>
      <c r="D3554" s="432"/>
      <c r="E3554" s="116"/>
      <c r="F3554" s="116"/>
      <c r="G3554" s="116"/>
      <c r="H3554" s="115"/>
      <c r="I3554" s="116" t="s">
        <v>30</v>
      </c>
      <c r="J3554" s="115"/>
      <c r="K3554" s="116"/>
      <c r="L3554" s="116"/>
      <c r="M3554" s="116" t="s">
        <v>31</v>
      </c>
      <c r="N3554" s="116"/>
      <c r="O3554" s="117"/>
    </row>
    <row r="3555" spans="1:15" ht="15.75" x14ac:dyDescent="0.2">
      <c r="A3555" s="116"/>
      <c r="B3555" s="427" t="s">
        <v>225</v>
      </c>
      <c r="C3555" s="427"/>
      <c r="D3555" s="427"/>
      <c r="E3555" s="76"/>
      <c r="F3555" s="76"/>
      <c r="G3555" s="76"/>
      <c r="H3555" s="115"/>
      <c r="I3555" s="76" t="s">
        <v>278</v>
      </c>
      <c r="J3555" s="115"/>
      <c r="K3555" s="76"/>
      <c r="L3555" s="76"/>
      <c r="M3555" s="76" t="s">
        <v>220</v>
      </c>
      <c r="N3555" s="76"/>
      <c r="O3555" s="117"/>
    </row>
    <row r="3556" spans="1:15" ht="15.75" x14ac:dyDescent="0.2">
      <c r="A3556" s="427" t="s">
        <v>223</v>
      </c>
      <c r="B3556" s="427"/>
      <c r="C3556" s="427"/>
      <c r="D3556" s="427"/>
      <c r="E3556" s="427"/>
      <c r="F3556" s="76"/>
      <c r="G3556" s="76"/>
      <c r="H3556" s="115"/>
      <c r="I3556" s="76" t="s">
        <v>240</v>
      </c>
      <c r="J3556" s="115"/>
      <c r="K3556" s="76"/>
      <c r="L3556" s="76"/>
      <c r="M3556" s="76" t="s">
        <v>124</v>
      </c>
      <c r="N3556" s="76"/>
      <c r="O3556" s="117"/>
    </row>
    <row r="3563" spans="1:15" ht="15.75" x14ac:dyDescent="0.2">
      <c r="A3563" s="427" t="s">
        <v>125</v>
      </c>
      <c r="B3563" s="427"/>
      <c r="C3563" s="427"/>
      <c r="D3563" s="427"/>
      <c r="E3563" s="427"/>
      <c r="F3563" s="427"/>
      <c r="G3563" s="427"/>
      <c r="H3563" s="427"/>
      <c r="I3563" s="427"/>
      <c r="J3563" s="427"/>
      <c r="K3563" s="427"/>
      <c r="L3563" s="427"/>
      <c r="M3563" s="427"/>
      <c r="N3563" s="427"/>
      <c r="O3563" s="427"/>
    </row>
    <row r="3564" spans="1:15" ht="15.75" x14ac:dyDescent="0.2">
      <c r="A3564" s="427" t="s">
        <v>1</v>
      </c>
      <c r="B3564" s="427"/>
      <c r="C3564" s="427"/>
      <c r="D3564" s="427"/>
      <c r="E3564" s="427"/>
      <c r="F3564" s="427"/>
      <c r="G3564" s="427"/>
      <c r="H3564" s="427"/>
      <c r="I3564" s="427"/>
      <c r="J3564" s="427"/>
      <c r="K3564" s="427"/>
      <c r="L3564" s="427"/>
      <c r="M3564" s="427"/>
      <c r="N3564" s="427"/>
      <c r="O3564" s="427"/>
    </row>
    <row r="3565" spans="1:15" ht="15.75" x14ac:dyDescent="0.2">
      <c r="A3565" s="427"/>
      <c r="B3565" s="427"/>
      <c r="C3565" s="427"/>
      <c r="D3565" s="427"/>
      <c r="E3565" s="427"/>
      <c r="F3565" s="427"/>
      <c r="G3565" s="427"/>
      <c r="H3565" s="427"/>
      <c r="I3565" s="427"/>
      <c r="J3565" s="427"/>
      <c r="K3565" s="427"/>
      <c r="L3565" s="427"/>
      <c r="M3565" s="427"/>
      <c r="N3565" s="427"/>
      <c r="O3565" s="427"/>
    </row>
    <row r="3566" spans="1:15" ht="15.75" x14ac:dyDescent="0.2">
      <c r="A3566" s="455" t="s">
        <v>321</v>
      </c>
      <c r="B3566" s="455"/>
      <c r="C3566" s="455"/>
      <c r="D3566" s="455"/>
      <c r="E3566" s="455"/>
      <c r="F3566" s="455"/>
      <c r="G3566" s="455"/>
      <c r="H3566" s="455"/>
      <c r="I3566" s="455"/>
      <c r="J3566" s="455"/>
      <c r="K3566" s="455"/>
      <c r="L3566" s="455"/>
      <c r="M3566" s="455"/>
      <c r="N3566" s="455"/>
      <c r="O3566" s="455"/>
    </row>
    <row r="3567" spans="1:15" ht="15.75" x14ac:dyDescent="0.2">
      <c r="A3567" s="77"/>
      <c r="B3567" s="77"/>
      <c r="C3567" s="77"/>
      <c r="D3567" s="77"/>
      <c r="E3567" s="77"/>
      <c r="F3567" s="77"/>
      <c r="G3567" s="77"/>
      <c r="H3567" s="77"/>
      <c r="I3567" s="77"/>
      <c r="J3567" s="77"/>
      <c r="K3567" s="77"/>
      <c r="L3567" s="77"/>
      <c r="M3567" s="77"/>
      <c r="N3567" s="77"/>
      <c r="O3567" s="77"/>
    </row>
    <row r="3568" spans="1:15" ht="16.5" thickBot="1" x14ac:dyDescent="0.25">
      <c r="A3568" s="77"/>
      <c r="B3568" s="77"/>
      <c r="C3568" s="77"/>
      <c r="D3568" s="77"/>
      <c r="E3568" s="77"/>
      <c r="F3568" s="77"/>
      <c r="G3568" s="77"/>
      <c r="H3568" s="77"/>
      <c r="I3568" s="77"/>
      <c r="J3568" s="77"/>
      <c r="K3568" s="77"/>
      <c r="L3568" s="77"/>
      <c r="M3568" s="77"/>
      <c r="N3568" s="77"/>
      <c r="O3568" s="77"/>
    </row>
    <row r="3569" spans="1:15" ht="16.5" thickBot="1" x14ac:dyDescent="0.25">
      <c r="A3569" s="78" t="s">
        <v>2</v>
      </c>
      <c r="B3569" s="449"/>
      <c r="C3569" s="450"/>
      <c r="D3569" s="79" t="s">
        <v>3</v>
      </c>
      <c r="E3569" s="449"/>
      <c r="F3569" s="451"/>
      <c r="G3569" s="451"/>
      <c r="H3569" s="450"/>
      <c r="I3569" s="79" t="s">
        <v>4</v>
      </c>
      <c r="J3569" s="80"/>
      <c r="K3569" s="80"/>
      <c r="L3569" s="80" t="s">
        <v>5</v>
      </c>
      <c r="M3569" s="449"/>
      <c r="N3569" s="451"/>
      <c r="O3569" s="452"/>
    </row>
    <row r="3570" spans="1:15" ht="16.5" thickBot="1" x14ac:dyDescent="0.25">
      <c r="A3570" s="77"/>
      <c r="B3570" s="77"/>
      <c r="C3570" s="77"/>
      <c r="D3570" s="77"/>
      <c r="E3570" s="77"/>
      <c r="F3570" s="77"/>
      <c r="G3570" s="77"/>
      <c r="H3570" s="77"/>
      <c r="I3570" s="77"/>
      <c r="J3570" s="77"/>
      <c r="K3570" s="77"/>
      <c r="L3570" s="77"/>
      <c r="M3570" s="77"/>
      <c r="N3570" s="77"/>
      <c r="O3570" s="77"/>
    </row>
    <row r="3571" spans="1:15" ht="16.5" thickBot="1" x14ac:dyDescent="0.25">
      <c r="A3571" s="78" t="s">
        <v>6</v>
      </c>
      <c r="B3571" s="449"/>
      <c r="C3571" s="450"/>
      <c r="D3571" s="79" t="s">
        <v>7</v>
      </c>
      <c r="E3571" s="449"/>
      <c r="F3571" s="451"/>
      <c r="G3571" s="451"/>
      <c r="H3571" s="450"/>
      <c r="I3571" s="79" t="s">
        <v>8</v>
      </c>
      <c r="J3571" s="80"/>
      <c r="K3571" s="80"/>
      <c r="L3571" s="80" t="s">
        <v>9</v>
      </c>
      <c r="M3571" s="449"/>
      <c r="N3571" s="451"/>
      <c r="O3571" s="452"/>
    </row>
    <row r="3572" spans="1:15" ht="16.5" thickBot="1" x14ac:dyDescent="0.25">
      <c r="A3572" s="77"/>
      <c r="B3572" s="77"/>
      <c r="C3572" s="77"/>
      <c r="D3572" s="77"/>
      <c r="E3572" s="77"/>
      <c r="F3572" s="77"/>
      <c r="G3572" s="77"/>
      <c r="H3572" s="77"/>
      <c r="I3572" s="77"/>
      <c r="J3572" s="77"/>
      <c r="K3572" s="77"/>
      <c r="L3572" s="77"/>
      <c r="M3572" s="77"/>
      <c r="N3572" s="77"/>
      <c r="O3572" s="77"/>
    </row>
    <row r="3573" spans="1:15" ht="16.5" thickBot="1" x14ac:dyDescent="0.25">
      <c r="A3573" s="453" t="s">
        <v>10</v>
      </c>
      <c r="B3573" s="454"/>
      <c r="C3573" s="449" t="s">
        <v>181</v>
      </c>
      <c r="D3573" s="451"/>
      <c r="E3573" s="451"/>
      <c r="F3573" s="451"/>
      <c r="G3573" s="451"/>
      <c r="H3573" s="451"/>
      <c r="I3573" s="451"/>
      <c r="J3573" s="451"/>
      <c r="K3573" s="451"/>
      <c r="L3573" s="451"/>
      <c r="M3573" s="451"/>
      <c r="N3573" s="451"/>
      <c r="O3573" s="452"/>
    </row>
    <row r="3574" spans="1:15" ht="16.5" thickBot="1" x14ac:dyDescent="0.25">
      <c r="A3574" s="77"/>
      <c r="B3574" s="77"/>
      <c r="C3574" s="77"/>
      <c r="D3574" s="77"/>
      <c r="E3574" s="77"/>
      <c r="F3574" s="77"/>
      <c r="G3574" s="77"/>
      <c r="H3574" s="77"/>
      <c r="I3574" s="77"/>
      <c r="J3574" s="77"/>
      <c r="K3574" s="77"/>
      <c r="L3574" s="77"/>
      <c r="M3574" s="77"/>
      <c r="N3574" s="77"/>
      <c r="O3574" s="77"/>
    </row>
    <row r="3575" spans="1:15" ht="16.5" thickBot="1" x14ac:dyDescent="0.25">
      <c r="A3575" s="453" t="s">
        <v>11</v>
      </c>
      <c r="B3575" s="454"/>
      <c r="C3575" s="449" t="s">
        <v>234</v>
      </c>
      <c r="D3575" s="451"/>
      <c r="E3575" s="451"/>
      <c r="F3575" s="451"/>
      <c r="G3575" s="451"/>
      <c r="H3575" s="451"/>
      <c r="I3575" s="451"/>
      <c r="J3575" s="451"/>
      <c r="K3575" s="451"/>
      <c r="L3575" s="451"/>
      <c r="M3575" s="451"/>
      <c r="N3575" s="451"/>
      <c r="O3575" s="452"/>
    </row>
    <row r="3576" spans="1:15" ht="16.5" thickBot="1" x14ac:dyDescent="0.25">
      <c r="A3576" s="81"/>
      <c r="B3576" s="81"/>
      <c r="C3576" s="81"/>
      <c r="D3576" s="81"/>
      <c r="E3576" s="81"/>
      <c r="F3576" s="81"/>
      <c r="G3576" s="81"/>
      <c r="H3576" s="81"/>
      <c r="I3576" s="81"/>
      <c r="J3576" s="81"/>
      <c r="K3576" s="81"/>
      <c r="L3576" s="81"/>
      <c r="M3576" s="81"/>
      <c r="N3576" s="81"/>
      <c r="O3576" s="81"/>
    </row>
    <row r="3577" spans="1:15" ht="16.5" thickBot="1" x14ac:dyDescent="0.25">
      <c r="A3577" s="441" t="s">
        <v>12</v>
      </c>
      <c r="B3577" s="443" t="s">
        <v>13</v>
      </c>
      <c r="C3577" s="434"/>
      <c r="D3577" s="444" t="s">
        <v>14</v>
      </c>
      <c r="E3577" s="446" t="s">
        <v>15</v>
      </c>
      <c r="F3577" s="447"/>
      <c r="G3577" s="447"/>
      <c r="H3577" s="447"/>
      <c r="I3577" s="448"/>
      <c r="J3577" s="444" t="s">
        <v>16</v>
      </c>
      <c r="K3577" s="444" t="s">
        <v>17</v>
      </c>
      <c r="L3577" s="433" t="s">
        <v>18</v>
      </c>
      <c r="M3577" s="434"/>
      <c r="N3577" s="435" t="s">
        <v>115</v>
      </c>
      <c r="O3577" s="436"/>
    </row>
    <row r="3578" spans="1:15" ht="32.25" thickBot="1" x14ac:dyDescent="0.25">
      <c r="A3578" s="442"/>
      <c r="B3578" s="82" t="s">
        <v>19</v>
      </c>
      <c r="C3578" s="83" t="s">
        <v>20</v>
      </c>
      <c r="D3578" s="445"/>
      <c r="E3578" s="84" t="s">
        <v>21</v>
      </c>
      <c r="F3578" s="84" t="s">
        <v>22</v>
      </c>
      <c r="G3578" s="85" t="s">
        <v>23</v>
      </c>
      <c r="H3578" s="119" t="s">
        <v>24</v>
      </c>
      <c r="I3578" s="86" t="s">
        <v>25</v>
      </c>
      <c r="J3578" s="445"/>
      <c r="K3578" s="445"/>
      <c r="L3578" s="176" t="s">
        <v>26</v>
      </c>
      <c r="M3578" s="177" t="s">
        <v>27</v>
      </c>
      <c r="N3578" s="437"/>
      <c r="O3578" s="438"/>
    </row>
    <row r="3579" spans="1:15" ht="15.75" x14ac:dyDescent="0.25">
      <c r="A3579" s="126">
        <v>45811</v>
      </c>
      <c r="B3579" s="127"/>
      <c r="C3579" s="128"/>
      <c r="D3579" s="89"/>
      <c r="E3579" s="89" t="s">
        <v>565</v>
      </c>
      <c r="F3579" s="187" t="s">
        <v>563</v>
      </c>
      <c r="G3579" s="90">
        <v>1</v>
      </c>
      <c r="H3579" s="129">
        <v>110</v>
      </c>
      <c r="I3579" s="91">
        <f>H3579*G3579</f>
        <v>110</v>
      </c>
      <c r="J3579" s="92" t="s">
        <v>262</v>
      </c>
      <c r="K3579" s="181" t="s">
        <v>262</v>
      </c>
      <c r="L3579" s="475" t="s">
        <v>567</v>
      </c>
      <c r="M3579" s="476"/>
      <c r="N3579" s="439" t="s">
        <v>241</v>
      </c>
      <c r="O3579" s="440"/>
    </row>
    <row r="3580" spans="1:15" ht="15.75" x14ac:dyDescent="0.25">
      <c r="A3580" s="126"/>
      <c r="B3580" s="127"/>
      <c r="C3580" s="128"/>
      <c r="D3580" s="89"/>
      <c r="E3580" s="100"/>
      <c r="F3580" s="100"/>
      <c r="G3580" s="90"/>
      <c r="H3580" s="129"/>
      <c r="I3580" s="91">
        <f>H3580*G3580</f>
        <v>0</v>
      </c>
      <c r="J3580" s="92"/>
      <c r="K3580" s="99"/>
      <c r="L3580" s="475"/>
      <c r="M3580" s="476"/>
      <c r="N3580" s="439"/>
      <c r="O3580" s="440"/>
    </row>
    <row r="3581" spans="1:15" ht="16.5" thickBot="1" x14ac:dyDescent="0.3">
      <c r="A3581" s="126"/>
      <c r="B3581" s="94"/>
      <c r="C3581" s="95"/>
      <c r="D3581" s="89"/>
      <c r="E3581" s="100"/>
      <c r="F3581" s="100"/>
      <c r="G3581" s="96"/>
      <c r="H3581" s="97"/>
      <c r="I3581" s="97"/>
      <c r="J3581" s="98"/>
      <c r="K3581" s="99"/>
      <c r="L3581" s="470"/>
      <c r="M3581" s="471"/>
      <c r="N3581" s="472"/>
      <c r="O3581" s="429"/>
    </row>
    <row r="3582" spans="1:15" ht="16.5" thickBot="1" x14ac:dyDescent="0.25">
      <c r="A3582" s="342" t="s">
        <v>28</v>
      </c>
      <c r="B3582" s="104"/>
      <c r="C3582" s="105"/>
      <c r="D3582" s="106">
        <f>SUM(D3579:D3581)</f>
        <v>0</v>
      </c>
      <c r="E3582" s="107"/>
      <c r="F3582" s="107"/>
      <c r="G3582" s="118">
        <f>SUM(G3579:G3581)</f>
        <v>1</v>
      </c>
      <c r="H3582" s="105"/>
      <c r="I3582" s="118">
        <f>SUM(I3579:I3581)</f>
        <v>110</v>
      </c>
      <c r="J3582" s="109">
        <f>D3582/G3582</f>
        <v>0</v>
      </c>
      <c r="K3582" s="110"/>
      <c r="L3582" s="111"/>
      <c r="M3582" s="112"/>
      <c r="N3582" s="430"/>
      <c r="O3582" s="431"/>
    </row>
    <row r="3583" spans="1:15" ht="15.75" x14ac:dyDescent="0.2">
      <c r="A3583" s="76"/>
      <c r="B3583" s="113"/>
      <c r="C3583" s="113"/>
      <c r="D3583" s="113"/>
      <c r="E3583" s="113"/>
      <c r="F3583" s="113"/>
      <c r="G3583" s="113"/>
      <c r="H3583" s="113"/>
      <c r="I3583" s="76"/>
      <c r="J3583" s="76"/>
      <c r="K3583" s="76"/>
      <c r="L3583" s="76"/>
      <c r="M3583" s="76"/>
      <c r="N3583" s="113"/>
      <c r="O3583" s="114"/>
    </row>
    <row r="3584" spans="1:15" ht="15.75" x14ac:dyDescent="0.2">
      <c r="A3584" s="130" t="s">
        <v>173</v>
      </c>
      <c r="B3584" s="131" t="s">
        <v>191</v>
      </c>
      <c r="C3584" s="113"/>
      <c r="D3584" s="113"/>
      <c r="E3584" s="113"/>
      <c r="F3584" s="113"/>
      <c r="G3584" s="113"/>
      <c r="H3584" s="113"/>
      <c r="I3584" s="76"/>
      <c r="J3584" s="76"/>
      <c r="K3584" s="76"/>
      <c r="L3584" s="76"/>
      <c r="M3584" s="76"/>
      <c r="N3584" s="113"/>
      <c r="O3584" s="114"/>
    </row>
    <row r="3585" spans="1:15" ht="15.75" x14ac:dyDescent="0.2">
      <c r="A3585" s="76"/>
      <c r="B3585" s="113"/>
      <c r="C3585" s="113"/>
      <c r="D3585" s="113"/>
      <c r="E3585" s="113"/>
      <c r="F3585" s="113"/>
      <c r="G3585" s="113"/>
      <c r="H3585" s="113"/>
      <c r="I3585" s="76"/>
      <c r="J3585" s="76"/>
      <c r="K3585" s="76"/>
      <c r="L3585" s="76"/>
      <c r="M3585" s="76"/>
      <c r="N3585" s="113"/>
      <c r="O3585" s="114"/>
    </row>
    <row r="3586" spans="1:15" ht="15.75" x14ac:dyDescent="0.2">
      <c r="A3586" s="115"/>
      <c r="B3586" s="432" t="s">
        <v>29</v>
      </c>
      <c r="C3586" s="432"/>
      <c r="D3586" s="432"/>
      <c r="E3586" s="116"/>
      <c r="F3586" s="116"/>
      <c r="G3586" s="116"/>
      <c r="H3586" s="115"/>
      <c r="I3586" s="116" t="s">
        <v>30</v>
      </c>
      <c r="J3586" s="115"/>
      <c r="K3586" s="116"/>
      <c r="L3586" s="116"/>
      <c r="M3586" s="116" t="s">
        <v>31</v>
      </c>
      <c r="N3586" s="116"/>
      <c r="O3586" s="117"/>
    </row>
    <row r="3587" spans="1:15" ht="15.75" x14ac:dyDescent="0.2">
      <c r="A3587" s="116"/>
      <c r="B3587" s="427" t="s">
        <v>225</v>
      </c>
      <c r="C3587" s="427"/>
      <c r="D3587" s="427"/>
      <c r="E3587" s="76"/>
      <c r="F3587" s="76"/>
      <c r="G3587" s="76"/>
      <c r="H3587" s="115"/>
      <c r="I3587" s="76" t="s">
        <v>278</v>
      </c>
      <c r="J3587" s="115"/>
      <c r="K3587" s="76"/>
      <c r="L3587" s="76"/>
      <c r="M3587" s="76" t="s">
        <v>220</v>
      </c>
      <c r="N3587" s="76"/>
      <c r="O3587" s="117"/>
    </row>
    <row r="3588" spans="1:15" ht="15.75" x14ac:dyDescent="0.2">
      <c r="A3588" s="427" t="s">
        <v>223</v>
      </c>
      <c r="B3588" s="427"/>
      <c r="C3588" s="427"/>
      <c r="D3588" s="427"/>
      <c r="E3588" s="427"/>
      <c r="F3588" s="76"/>
      <c r="G3588" s="76"/>
      <c r="H3588" s="115"/>
      <c r="I3588" s="76" t="s">
        <v>240</v>
      </c>
      <c r="J3588" s="115"/>
      <c r="K3588" s="76"/>
      <c r="L3588" s="76"/>
      <c r="M3588" s="76" t="s">
        <v>124</v>
      </c>
      <c r="N3588" s="76"/>
      <c r="O3588" s="117"/>
    </row>
    <row r="3594" spans="1:15" ht="15.75" x14ac:dyDescent="0.2">
      <c r="A3594" s="427" t="s">
        <v>125</v>
      </c>
      <c r="B3594" s="427"/>
      <c r="C3594" s="427"/>
      <c r="D3594" s="427"/>
      <c r="E3594" s="427"/>
      <c r="F3594" s="427"/>
      <c r="G3594" s="427"/>
      <c r="H3594" s="427"/>
      <c r="I3594" s="427"/>
      <c r="J3594" s="427"/>
      <c r="K3594" s="427"/>
      <c r="L3594" s="427"/>
      <c r="M3594" s="427"/>
      <c r="N3594" s="427"/>
      <c r="O3594" s="427"/>
    </row>
    <row r="3595" spans="1:15" ht="15.75" x14ac:dyDescent="0.2">
      <c r="A3595" s="427" t="s">
        <v>1</v>
      </c>
      <c r="B3595" s="427"/>
      <c r="C3595" s="427"/>
      <c r="D3595" s="427"/>
      <c r="E3595" s="427"/>
      <c r="F3595" s="427"/>
      <c r="G3595" s="427"/>
      <c r="H3595" s="427"/>
      <c r="I3595" s="427"/>
      <c r="J3595" s="427"/>
      <c r="K3595" s="427"/>
      <c r="L3595" s="427"/>
      <c r="M3595" s="427"/>
      <c r="N3595" s="427"/>
      <c r="O3595" s="427"/>
    </row>
    <row r="3596" spans="1:15" ht="15.75" x14ac:dyDescent="0.2">
      <c r="A3596" s="427"/>
      <c r="B3596" s="427"/>
      <c r="C3596" s="427"/>
      <c r="D3596" s="427"/>
      <c r="E3596" s="427"/>
      <c r="F3596" s="427"/>
      <c r="G3596" s="427"/>
      <c r="H3596" s="427"/>
      <c r="I3596" s="427"/>
      <c r="J3596" s="427"/>
      <c r="K3596" s="427"/>
      <c r="L3596" s="427"/>
      <c r="M3596" s="427"/>
      <c r="N3596" s="427"/>
      <c r="O3596" s="427"/>
    </row>
    <row r="3597" spans="1:15" ht="15.75" x14ac:dyDescent="0.2">
      <c r="A3597" s="455" t="s">
        <v>321</v>
      </c>
      <c r="B3597" s="455"/>
      <c r="C3597" s="455"/>
      <c r="D3597" s="455"/>
      <c r="E3597" s="455"/>
      <c r="F3597" s="455"/>
      <c r="G3597" s="455"/>
      <c r="H3597" s="455"/>
      <c r="I3597" s="455"/>
      <c r="J3597" s="455"/>
      <c r="K3597" s="455"/>
      <c r="L3597" s="455"/>
      <c r="M3597" s="455"/>
      <c r="N3597" s="455"/>
      <c r="O3597" s="455"/>
    </row>
    <row r="3598" spans="1:15" ht="15.75" x14ac:dyDescent="0.2">
      <c r="A3598" s="77"/>
      <c r="B3598" s="77"/>
      <c r="C3598" s="77"/>
      <c r="D3598" s="77"/>
      <c r="E3598" s="77"/>
      <c r="F3598" s="77"/>
      <c r="G3598" s="77"/>
      <c r="H3598" s="77"/>
      <c r="I3598" s="77"/>
      <c r="J3598" s="77"/>
      <c r="K3598" s="77"/>
      <c r="L3598" s="77"/>
      <c r="M3598" s="77"/>
      <c r="N3598" s="77"/>
      <c r="O3598" s="77"/>
    </row>
    <row r="3599" spans="1:15" ht="16.5" thickBot="1" x14ac:dyDescent="0.25">
      <c r="A3599" s="77"/>
      <c r="B3599" s="77"/>
      <c r="C3599" s="77"/>
      <c r="D3599" s="77"/>
      <c r="E3599" s="77"/>
      <c r="F3599" s="77"/>
      <c r="G3599" s="77"/>
      <c r="H3599" s="77"/>
      <c r="I3599" s="77"/>
      <c r="J3599" s="77"/>
      <c r="K3599" s="77"/>
      <c r="L3599" s="77"/>
      <c r="M3599" s="77"/>
      <c r="N3599" s="77"/>
      <c r="O3599" s="77"/>
    </row>
    <row r="3600" spans="1:15" ht="16.5" thickBot="1" x14ac:dyDescent="0.25">
      <c r="A3600" s="78" t="s">
        <v>2</v>
      </c>
      <c r="B3600" s="449"/>
      <c r="C3600" s="450"/>
      <c r="D3600" s="79" t="s">
        <v>3</v>
      </c>
      <c r="E3600" s="449"/>
      <c r="F3600" s="451"/>
      <c r="G3600" s="451"/>
      <c r="H3600" s="450"/>
      <c r="I3600" s="79" t="s">
        <v>4</v>
      </c>
      <c r="J3600" s="80"/>
      <c r="K3600" s="80"/>
      <c r="L3600" s="80" t="s">
        <v>5</v>
      </c>
      <c r="M3600" s="449"/>
      <c r="N3600" s="451"/>
      <c r="O3600" s="452"/>
    </row>
    <row r="3601" spans="1:15" ht="16.5" thickBot="1" x14ac:dyDescent="0.25">
      <c r="A3601" s="77"/>
      <c r="B3601" s="77"/>
      <c r="C3601" s="77"/>
      <c r="D3601" s="77"/>
      <c r="E3601" s="77"/>
      <c r="F3601" s="77"/>
      <c r="G3601" s="77"/>
      <c r="H3601" s="77"/>
      <c r="I3601" s="77"/>
      <c r="J3601" s="77"/>
      <c r="K3601" s="77"/>
      <c r="L3601" s="77"/>
      <c r="M3601" s="77"/>
      <c r="N3601" s="77"/>
      <c r="O3601" s="77"/>
    </row>
    <row r="3602" spans="1:15" ht="16.5" thickBot="1" x14ac:dyDescent="0.25">
      <c r="A3602" s="78" t="s">
        <v>6</v>
      </c>
      <c r="B3602" s="449"/>
      <c r="C3602" s="450"/>
      <c r="D3602" s="79" t="s">
        <v>7</v>
      </c>
      <c r="E3602" s="449"/>
      <c r="F3602" s="451"/>
      <c r="G3602" s="451"/>
      <c r="H3602" s="450"/>
      <c r="I3602" s="79" t="s">
        <v>8</v>
      </c>
      <c r="J3602" s="80"/>
      <c r="K3602" s="80"/>
      <c r="L3602" s="80" t="s">
        <v>9</v>
      </c>
      <c r="M3602" s="449"/>
      <c r="N3602" s="451"/>
      <c r="O3602" s="452"/>
    </row>
    <row r="3603" spans="1:15" ht="16.5" thickBot="1" x14ac:dyDescent="0.25">
      <c r="A3603" s="77"/>
      <c r="B3603" s="77"/>
      <c r="C3603" s="77"/>
      <c r="D3603" s="77"/>
      <c r="E3603" s="77"/>
      <c r="F3603" s="77"/>
      <c r="G3603" s="77"/>
      <c r="H3603" s="77"/>
      <c r="I3603" s="77"/>
      <c r="J3603" s="77"/>
      <c r="K3603" s="77"/>
      <c r="L3603" s="77"/>
      <c r="M3603" s="77"/>
      <c r="N3603" s="77"/>
      <c r="O3603" s="77"/>
    </row>
    <row r="3604" spans="1:15" ht="16.5" thickBot="1" x14ac:dyDescent="0.25">
      <c r="A3604" s="453" t="s">
        <v>10</v>
      </c>
      <c r="B3604" s="454"/>
      <c r="C3604" s="449" t="s">
        <v>181</v>
      </c>
      <c r="D3604" s="451"/>
      <c r="E3604" s="451"/>
      <c r="F3604" s="451"/>
      <c r="G3604" s="451"/>
      <c r="H3604" s="451"/>
      <c r="I3604" s="451"/>
      <c r="J3604" s="451"/>
      <c r="K3604" s="451"/>
      <c r="L3604" s="451"/>
      <c r="M3604" s="451"/>
      <c r="N3604" s="451"/>
      <c r="O3604" s="452"/>
    </row>
    <row r="3605" spans="1:15" ht="16.5" thickBot="1" x14ac:dyDescent="0.25">
      <c r="A3605" s="77"/>
      <c r="B3605" s="77"/>
      <c r="C3605" s="77"/>
      <c r="D3605" s="77"/>
      <c r="E3605" s="77"/>
      <c r="F3605" s="77"/>
      <c r="G3605" s="77"/>
      <c r="H3605" s="77"/>
      <c r="I3605" s="77"/>
      <c r="J3605" s="77"/>
      <c r="K3605" s="77"/>
      <c r="L3605" s="77"/>
      <c r="M3605" s="77"/>
      <c r="N3605" s="77"/>
      <c r="O3605" s="77"/>
    </row>
    <row r="3606" spans="1:15" ht="16.5" thickBot="1" x14ac:dyDescent="0.25">
      <c r="A3606" s="453" t="s">
        <v>11</v>
      </c>
      <c r="B3606" s="454"/>
      <c r="C3606" s="449" t="s">
        <v>234</v>
      </c>
      <c r="D3606" s="451"/>
      <c r="E3606" s="451"/>
      <c r="F3606" s="451"/>
      <c r="G3606" s="451"/>
      <c r="H3606" s="451"/>
      <c r="I3606" s="451"/>
      <c r="J3606" s="451"/>
      <c r="K3606" s="451"/>
      <c r="L3606" s="451"/>
      <c r="M3606" s="451"/>
      <c r="N3606" s="451"/>
      <c r="O3606" s="452"/>
    </row>
    <row r="3607" spans="1:15" ht="16.5" thickBot="1" x14ac:dyDescent="0.25">
      <c r="A3607" s="81"/>
      <c r="B3607" s="81"/>
      <c r="C3607" s="81"/>
      <c r="D3607" s="81"/>
      <c r="E3607" s="81"/>
      <c r="F3607" s="81"/>
      <c r="G3607" s="81"/>
      <c r="H3607" s="81"/>
      <c r="I3607" s="81"/>
      <c r="J3607" s="81"/>
      <c r="K3607" s="81"/>
      <c r="L3607" s="81"/>
      <c r="M3607" s="81"/>
      <c r="N3607" s="81"/>
      <c r="O3607" s="81"/>
    </row>
    <row r="3608" spans="1:15" ht="16.5" thickBot="1" x14ac:dyDescent="0.25">
      <c r="A3608" s="441" t="s">
        <v>12</v>
      </c>
      <c r="B3608" s="443" t="s">
        <v>13</v>
      </c>
      <c r="C3608" s="434"/>
      <c r="D3608" s="444" t="s">
        <v>14</v>
      </c>
      <c r="E3608" s="446" t="s">
        <v>15</v>
      </c>
      <c r="F3608" s="447"/>
      <c r="G3608" s="447"/>
      <c r="H3608" s="447"/>
      <c r="I3608" s="448"/>
      <c r="J3608" s="444" t="s">
        <v>16</v>
      </c>
      <c r="K3608" s="444" t="s">
        <v>17</v>
      </c>
      <c r="L3608" s="433" t="s">
        <v>18</v>
      </c>
      <c r="M3608" s="434"/>
      <c r="N3608" s="435" t="s">
        <v>115</v>
      </c>
      <c r="O3608" s="436"/>
    </row>
    <row r="3609" spans="1:15" ht="32.25" thickBot="1" x14ac:dyDescent="0.25">
      <c r="A3609" s="442"/>
      <c r="B3609" s="82" t="s">
        <v>19</v>
      </c>
      <c r="C3609" s="83" t="s">
        <v>20</v>
      </c>
      <c r="D3609" s="445"/>
      <c r="E3609" s="84" t="s">
        <v>21</v>
      </c>
      <c r="F3609" s="84" t="s">
        <v>22</v>
      </c>
      <c r="G3609" s="85" t="s">
        <v>23</v>
      </c>
      <c r="H3609" s="119" t="s">
        <v>24</v>
      </c>
      <c r="I3609" s="86" t="s">
        <v>25</v>
      </c>
      <c r="J3609" s="445"/>
      <c r="K3609" s="445"/>
      <c r="L3609" s="176" t="s">
        <v>26</v>
      </c>
      <c r="M3609" s="177" t="s">
        <v>27</v>
      </c>
      <c r="N3609" s="437"/>
      <c r="O3609" s="438"/>
    </row>
    <row r="3610" spans="1:15" ht="15.75" x14ac:dyDescent="0.25">
      <c r="A3610" s="126">
        <v>45821</v>
      </c>
      <c r="B3610" s="127"/>
      <c r="C3610" s="128"/>
      <c r="D3610" s="89"/>
      <c r="E3610" s="89" t="s">
        <v>589</v>
      </c>
      <c r="F3610" s="187" t="s">
        <v>585</v>
      </c>
      <c r="G3610" s="90">
        <v>5</v>
      </c>
      <c r="H3610" s="129">
        <v>135</v>
      </c>
      <c r="I3610" s="91">
        <f>H3610*G3610</f>
        <v>675</v>
      </c>
      <c r="J3610" s="92" t="s">
        <v>262</v>
      </c>
      <c r="K3610" s="181">
        <v>45821</v>
      </c>
      <c r="L3610" s="473" t="s">
        <v>590</v>
      </c>
      <c r="M3610" s="474"/>
      <c r="N3610" s="439" t="s">
        <v>270</v>
      </c>
      <c r="O3610" s="440"/>
    </row>
    <row r="3611" spans="1:15" ht="15.75" x14ac:dyDescent="0.25">
      <c r="A3611" s="126"/>
      <c r="B3611" s="127"/>
      <c r="C3611" s="128"/>
      <c r="D3611" s="89"/>
      <c r="E3611" s="100"/>
      <c r="F3611" s="187"/>
      <c r="G3611" s="90"/>
      <c r="H3611" s="129"/>
      <c r="I3611" s="91">
        <f>H3611*G3611</f>
        <v>0</v>
      </c>
      <c r="J3611" s="92" t="s">
        <v>262</v>
      </c>
      <c r="K3611" s="99"/>
      <c r="L3611" s="475"/>
      <c r="M3611" s="476"/>
      <c r="N3611" s="439"/>
      <c r="O3611" s="440"/>
    </row>
    <row r="3612" spans="1:15" ht="15.75" x14ac:dyDescent="0.25">
      <c r="A3612" s="126"/>
      <c r="B3612" s="127"/>
      <c r="C3612" s="128"/>
      <c r="D3612" s="89"/>
      <c r="E3612" s="100"/>
      <c r="F3612" s="100"/>
      <c r="G3612" s="90"/>
      <c r="H3612" s="129"/>
      <c r="I3612" s="91">
        <f>H3612*G3612</f>
        <v>0</v>
      </c>
      <c r="J3612" s="92" t="s">
        <v>262</v>
      </c>
      <c r="K3612" s="99"/>
      <c r="L3612" s="475"/>
      <c r="M3612" s="476"/>
      <c r="N3612" s="439"/>
      <c r="O3612" s="440"/>
    </row>
    <row r="3613" spans="1:15" ht="16.5" thickBot="1" x14ac:dyDescent="0.3">
      <c r="A3613" s="126"/>
      <c r="B3613" s="94"/>
      <c r="C3613" s="95"/>
      <c r="D3613" s="89"/>
      <c r="E3613" s="100"/>
      <c r="F3613" s="100"/>
      <c r="G3613" s="96"/>
      <c r="H3613" s="97"/>
      <c r="I3613" s="97"/>
      <c r="J3613" s="98"/>
      <c r="K3613" s="99"/>
      <c r="L3613" s="470"/>
      <c r="M3613" s="471"/>
      <c r="N3613" s="472"/>
      <c r="O3613" s="429"/>
    </row>
    <row r="3614" spans="1:15" ht="16.5" thickBot="1" x14ac:dyDescent="0.25">
      <c r="A3614" s="392" t="s">
        <v>28</v>
      </c>
      <c r="B3614" s="104"/>
      <c r="C3614" s="105"/>
      <c r="D3614" s="106">
        <f>SUM(D3610:D3613)</f>
        <v>0</v>
      </c>
      <c r="E3614" s="107"/>
      <c r="F3614" s="107"/>
      <c r="G3614" s="118">
        <f>SUM(G3610:G3613)</f>
        <v>5</v>
      </c>
      <c r="H3614" s="105"/>
      <c r="I3614" s="118">
        <f>SUM(I3610:I3613)</f>
        <v>675</v>
      </c>
      <c r="J3614" s="109">
        <f>D3614/G3614</f>
        <v>0</v>
      </c>
      <c r="K3614" s="110"/>
      <c r="L3614" s="111"/>
      <c r="M3614" s="112"/>
      <c r="N3614" s="430"/>
      <c r="O3614" s="431"/>
    </row>
    <row r="3615" spans="1:15" ht="15.75" x14ac:dyDescent="0.2">
      <c r="A3615" s="76"/>
      <c r="B3615" s="113"/>
      <c r="C3615" s="113"/>
      <c r="D3615" s="113"/>
      <c r="E3615" s="113"/>
      <c r="F3615" s="113"/>
      <c r="G3615" s="113"/>
      <c r="H3615" s="113"/>
      <c r="I3615" s="76"/>
      <c r="J3615" s="76"/>
      <c r="K3615" s="76"/>
      <c r="L3615" s="76"/>
      <c r="M3615" s="76"/>
      <c r="N3615" s="113"/>
      <c r="O3615" s="114"/>
    </row>
    <row r="3616" spans="1:15" ht="15.75" x14ac:dyDescent="0.2">
      <c r="A3616" s="130" t="s">
        <v>173</v>
      </c>
      <c r="B3616" s="131" t="s">
        <v>191</v>
      </c>
      <c r="C3616" s="113"/>
      <c r="D3616" s="113"/>
      <c r="E3616" s="113"/>
      <c r="F3616" s="113"/>
      <c r="G3616" s="113"/>
      <c r="H3616" s="113"/>
      <c r="I3616" s="76"/>
      <c r="J3616" s="76"/>
      <c r="K3616" s="76"/>
      <c r="L3616" s="76"/>
      <c r="M3616" s="76"/>
      <c r="N3616" s="113"/>
      <c r="O3616" s="114"/>
    </row>
    <row r="3617" spans="1:15" ht="15.75" x14ac:dyDescent="0.2">
      <c r="A3617" s="76"/>
      <c r="B3617" s="113"/>
      <c r="C3617" s="113"/>
      <c r="D3617" s="113"/>
      <c r="E3617" s="113"/>
      <c r="F3617" s="113"/>
      <c r="G3617" s="113"/>
      <c r="H3617" s="113"/>
      <c r="I3617" s="76"/>
      <c r="J3617" s="76"/>
      <c r="K3617" s="76"/>
      <c r="L3617" s="76"/>
      <c r="M3617" s="76"/>
      <c r="N3617" s="113"/>
      <c r="O3617" s="114"/>
    </row>
    <row r="3618" spans="1:15" ht="15.75" x14ac:dyDescent="0.2">
      <c r="A3618" s="115"/>
      <c r="B3618" s="432" t="s">
        <v>29</v>
      </c>
      <c r="C3618" s="432"/>
      <c r="D3618" s="432"/>
      <c r="E3618" s="116"/>
      <c r="F3618" s="116"/>
      <c r="G3618" s="116"/>
      <c r="H3618" s="115"/>
      <c r="I3618" s="116" t="s">
        <v>30</v>
      </c>
      <c r="J3618" s="115"/>
      <c r="K3618" s="116"/>
      <c r="L3618" s="116"/>
      <c r="M3618" s="116" t="s">
        <v>31</v>
      </c>
      <c r="N3618" s="116"/>
      <c r="O3618" s="117"/>
    </row>
    <row r="3619" spans="1:15" ht="15.75" x14ac:dyDescent="0.2">
      <c r="A3619" s="116"/>
      <c r="B3619" s="427" t="s">
        <v>225</v>
      </c>
      <c r="C3619" s="427"/>
      <c r="D3619" s="427"/>
      <c r="E3619" s="76"/>
      <c r="F3619" s="76"/>
      <c r="G3619" s="76"/>
      <c r="H3619" s="115"/>
      <c r="I3619" s="76" t="s">
        <v>278</v>
      </c>
      <c r="J3619" s="115"/>
      <c r="K3619" s="76"/>
      <c r="L3619" s="76"/>
      <c r="M3619" s="76" t="s">
        <v>220</v>
      </c>
      <c r="N3619" s="76"/>
      <c r="O3619" s="117"/>
    </row>
    <row r="3620" spans="1:15" ht="15.75" x14ac:dyDescent="0.2">
      <c r="A3620" s="427" t="s">
        <v>223</v>
      </c>
      <c r="B3620" s="427"/>
      <c r="C3620" s="427"/>
      <c r="D3620" s="427"/>
      <c r="E3620" s="427"/>
      <c r="F3620" s="76"/>
      <c r="G3620" s="76"/>
      <c r="H3620" s="115"/>
      <c r="I3620" s="76" t="s">
        <v>240</v>
      </c>
      <c r="J3620" s="115"/>
      <c r="K3620" s="76"/>
      <c r="L3620" s="76"/>
      <c r="M3620" s="76" t="s">
        <v>124</v>
      </c>
      <c r="N3620" s="76"/>
      <c r="O3620" s="117"/>
    </row>
    <row r="3626" spans="1:15" ht="15.75" x14ac:dyDescent="0.2">
      <c r="A3626" s="427" t="s">
        <v>125</v>
      </c>
      <c r="B3626" s="427"/>
      <c r="C3626" s="427"/>
      <c r="D3626" s="427"/>
      <c r="E3626" s="427"/>
      <c r="F3626" s="427"/>
      <c r="G3626" s="427"/>
      <c r="H3626" s="427"/>
      <c r="I3626" s="427"/>
      <c r="J3626" s="427"/>
      <c r="K3626" s="427"/>
      <c r="L3626" s="427"/>
      <c r="M3626" s="427"/>
      <c r="N3626" s="427"/>
      <c r="O3626" s="427"/>
    </row>
    <row r="3627" spans="1:15" ht="15.75" x14ac:dyDescent="0.2">
      <c r="A3627" s="427" t="s">
        <v>1</v>
      </c>
      <c r="B3627" s="427"/>
      <c r="C3627" s="427"/>
      <c r="D3627" s="427"/>
      <c r="E3627" s="427"/>
      <c r="F3627" s="427"/>
      <c r="G3627" s="427"/>
      <c r="H3627" s="427"/>
      <c r="I3627" s="427"/>
      <c r="J3627" s="427"/>
      <c r="K3627" s="427"/>
      <c r="L3627" s="427"/>
      <c r="M3627" s="427"/>
      <c r="N3627" s="427"/>
      <c r="O3627" s="427"/>
    </row>
    <row r="3628" spans="1:15" ht="15.75" x14ac:dyDescent="0.2">
      <c r="A3628" s="427"/>
      <c r="B3628" s="427"/>
      <c r="C3628" s="427"/>
      <c r="D3628" s="427"/>
      <c r="E3628" s="427"/>
      <c r="F3628" s="427"/>
      <c r="G3628" s="427"/>
      <c r="H3628" s="427"/>
      <c r="I3628" s="427"/>
      <c r="J3628" s="427"/>
      <c r="K3628" s="427"/>
      <c r="L3628" s="427"/>
      <c r="M3628" s="427"/>
      <c r="N3628" s="427"/>
      <c r="O3628" s="427"/>
    </row>
    <row r="3629" spans="1:15" ht="15.75" x14ac:dyDescent="0.2">
      <c r="A3629" s="455" t="s">
        <v>321</v>
      </c>
      <c r="B3629" s="455"/>
      <c r="C3629" s="455"/>
      <c r="D3629" s="455"/>
      <c r="E3629" s="455"/>
      <c r="F3629" s="455"/>
      <c r="G3629" s="455"/>
      <c r="H3629" s="455"/>
      <c r="I3629" s="455"/>
      <c r="J3629" s="455"/>
      <c r="K3629" s="455"/>
      <c r="L3629" s="455"/>
      <c r="M3629" s="455"/>
      <c r="N3629" s="455"/>
      <c r="O3629" s="455"/>
    </row>
    <row r="3630" spans="1:15" ht="15.75" x14ac:dyDescent="0.2">
      <c r="A3630" s="77"/>
      <c r="B3630" s="77"/>
      <c r="C3630" s="77"/>
      <c r="D3630" s="77"/>
      <c r="E3630" s="77"/>
      <c r="F3630" s="77"/>
      <c r="G3630" s="77"/>
      <c r="H3630" s="77"/>
      <c r="I3630" s="77"/>
      <c r="J3630" s="77"/>
      <c r="K3630" s="77"/>
      <c r="L3630" s="77"/>
      <c r="M3630" s="77"/>
      <c r="N3630" s="77"/>
      <c r="O3630" s="77"/>
    </row>
    <row r="3631" spans="1:15" ht="16.5" thickBot="1" x14ac:dyDescent="0.25">
      <c r="A3631" s="77"/>
      <c r="B3631" s="77"/>
      <c r="C3631" s="77"/>
      <c r="D3631" s="77"/>
      <c r="E3631" s="77"/>
      <c r="F3631" s="77"/>
      <c r="G3631" s="77"/>
      <c r="H3631" s="77"/>
      <c r="I3631" s="77"/>
      <c r="J3631" s="77"/>
      <c r="K3631" s="77"/>
      <c r="L3631" s="77"/>
      <c r="M3631" s="77"/>
      <c r="N3631" s="77"/>
      <c r="O3631" s="77"/>
    </row>
    <row r="3632" spans="1:15" ht="16.5" thickBot="1" x14ac:dyDescent="0.25">
      <c r="A3632" s="78" t="s">
        <v>2</v>
      </c>
      <c r="B3632" s="449"/>
      <c r="C3632" s="450"/>
      <c r="D3632" s="79" t="s">
        <v>3</v>
      </c>
      <c r="E3632" s="449"/>
      <c r="F3632" s="451"/>
      <c r="G3632" s="451"/>
      <c r="H3632" s="450"/>
      <c r="I3632" s="79" t="s">
        <v>4</v>
      </c>
      <c r="J3632" s="80"/>
      <c r="K3632" s="80"/>
      <c r="L3632" s="80" t="s">
        <v>5</v>
      </c>
      <c r="M3632" s="449"/>
      <c r="N3632" s="451"/>
      <c r="O3632" s="452"/>
    </row>
    <row r="3633" spans="1:15" ht="16.5" thickBot="1" x14ac:dyDescent="0.25">
      <c r="A3633" s="77"/>
      <c r="B3633" s="77"/>
      <c r="C3633" s="77"/>
      <c r="D3633" s="77"/>
      <c r="E3633" s="77"/>
      <c r="F3633" s="77"/>
      <c r="G3633" s="77"/>
      <c r="H3633" s="77"/>
      <c r="I3633" s="77"/>
      <c r="J3633" s="77"/>
      <c r="K3633" s="77"/>
      <c r="L3633" s="77"/>
      <c r="M3633" s="77"/>
      <c r="N3633" s="77"/>
      <c r="O3633" s="77"/>
    </row>
    <row r="3634" spans="1:15" ht="16.5" thickBot="1" x14ac:dyDescent="0.25">
      <c r="A3634" s="78" t="s">
        <v>6</v>
      </c>
      <c r="B3634" s="449"/>
      <c r="C3634" s="450"/>
      <c r="D3634" s="79" t="s">
        <v>7</v>
      </c>
      <c r="E3634" s="449"/>
      <c r="F3634" s="451"/>
      <c r="G3634" s="451"/>
      <c r="H3634" s="450"/>
      <c r="I3634" s="79" t="s">
        <v>8</v>
      </c>
      <c r="J3634" s="80"/>
      <c r="K3634" s="80"/>
      <c r="L3634" s="80" t="s">
        <v>9</v>
      </c>
      <c r="M3634" s="449"/>
      <c r="N3634" s="451"/>
      <c r="O3634" s="452"/>
    </row>
    <row r="3635" spans="1:15" ht="16.5" thickBot="1" x14ac:dyDescent="0.25">
      <c r="A3635" s="77"/>
      <c r="B3635" s="77"/>
      <c r="C3635" s="77"/>
      <c r="D3635" s="77"/>
      <c r="E3635" s="77"/>
      <c r="F3635" s="77"/>
      <c r="G3635" s="77"/>
      <c r="H3635" s="77"/>
      <c r="I3635" s="77"/>
      <c r="J3635" s="77"/>
      <c r="K3635" s="77"/>
      <c r="L3635" s="77"/>
      <c r="M3635" s="77"/>
      <c r="N3635" s="77"/>
      <c r="O3635" s="77"/>
    </row>
    <row r="3636" spans="1:15" ht="16.5" thickBot="1" x14ac:dyDescent="0.25">
      <c r="A3636" s="453" t="s">
        <v>10</v>
      </c>
      <c r="B3636" s="454"/>
      <c r="C3636" s="449" t="s">
        <v>181</v>
      </c>
      <c r="D3636" s="451"/>
      <c r="E3636" s="451"/>
      <c r="F3636" s="451"/>
      <c r="G3636" s="451"/>
      <c r="H3636" s="451"/>
      <c r="I3636" s="451"/>
      <c r="J3636" s="451"/>
      <c r="K3636" s="451"/>
      <c r="L3636" s="451"/>
      <c r="M3636" s="451"/>
      <c r="N3636" s="451"/>
      <c r="O3636" s="452"/>
    </row>
    <row r="3637" spans="1:15" ht="16.5" thickBot="1" x14ac:dyDescent="0.25">
      <c r="A3637" s="77"/>
      <c r="B3637" s="77"/>
      <c r="C3637" s="77"/>
      <c r="D3637" s="77"/>
      <c r="E3637" s="77"/>
      <c r="F3637" s="77"/>
      <c r="G3637" s="77"/>
      <c r="H3637" s="77"/>
      <c r="I3637" s="77"/>
      <c r="J3637" s="77"/>
      <c r="K3637" s="77"/>
      <c r="L3637" s="77"/>
      <c r="M3637" s="77"/>
      <c r="N3637" s="77"/>
      <c r="O3637" s="77"/>
    </row>
    <row r="3638" spans="1:15" ht="16.5" thickBot="1" x14ac:dyDescent="0.25">
      <c r="A3638" s="453" t="s">
        <v>11</v>
      </c>
      <c r="B3638" s="454"/>
      <c r="C3638" s="449" t="s">
        <v>234</v>
      </c>
      <c r="D3638" s="451"/>
      <c r="E3638" s="451"/>
      <c r="F3638" s="451"/>
      <c r="G3638" s="451"/>
      <c r="H3638" s="451"/>
      <c r="I3638" s="451"/>
      <c r="J3638" s="451"/>
      <c r="K3638" s="451"/>
      <c r="L3638" s="451"/>
      <c r="M3638" s="451"/>
      <c r="N3638" s="451"/>
      <c r="O3638" s="452"/>
    </row>
    <row r="3639" spans="1:15" ht="16.5" thickBot="1" x14ac:dyDescent="0.25">
      <c r="A3639" s="81"/>
      <c r="B3639" s="81"/>
      <c r="C3639" s="81"/>
      <c r="D3639" s="81"/>
      <c r="E3639" s="81"/>
      <c r="F3639" s="81"/>
      <c r="G3639" s="81"/>
      <c r="H3639" s="81"/>
      <c r="I3639" s="81"/>
      <c r="J3639" s="81"/>
      <c r="K3639" s="81"/>
      <c r="L3639" s="81"/>
      <c r="M3639" s="81"/>
      <c r="N3639" s="81"/>
      <c r="O3639" s="81"/>
    </row>
    <row r="3640" spans="1:15" ht="16.5" thickBot="1" x14ac:dyDescent="0.25">
      <c r="A3640" s="441" t="s">
        <v>12</v>
      </c>
      <c r="B3640" s="443" t="s">
        <v>13</v>
      </c>
      <c r="C3640" s="434"/>
      <c r="D3640" s="444" t="s">
        <v>14</v>
      </c>
      <c r="E3640" s="446" t="s">
        <v>15</v>
      </c>
      <c r="F3640" s="447"/>
      <c r="G3640" s="447"/>
      <c r="H3640" s="447"/>
      <c r="I3640" s="448"/>
      <c r="J3640" s="444" t="s">
        <v>16</v>
      </c>
      <c r="K3640" s="444" t="s">
        <v>17</v>
      </c>
      <c r="L3640" s="433" t="s">
        <v>18</v>
      </c>
      <c r="M3640" s="434"/>
      <c r="N3640" s="435" t="s">
        <v>115</v>
      </c>
      <c r="O3640" s="436"/>
    </row>
    <row r="3641" spans="1:15" ht="32.25" thickBot="1" x14ac:dyDescent="0.25">
      <c r="A3641" s="442"/>
      <c r="B3641" s="82" t="s">
        <v>19</v>
      </c>
      <c r="C3641" s="83" t="s">
        <v>20</v>
      </c>
      <c r="D3641" s="445"/>
      <c r="E3641" s="84" t="s">
        <v>21</v>
      </c>
      <c r="F3641" s="84" t="s">
        <v>22</v>
      </c>
      <c r="G3641" s="85" t="s">
        <v>23</v>
      </c>
      <c r="H3641" s="119" t="s">
        <v>24</v>
      </c>
      <c r="I3641" s="86" t="s">
        <v>25</v>
      </c>
      <c r="J3641" s="445"/>
      <c r="K3641" s="445"/>
      <c r="L3641" s="176" t="s">
        <v>26</v>
      </c>
      <c r="M3641" s="177" t="s">
        <v>27</v>
      </c>
      <c r="N3641" s="437"/>
      <c r="O3641" s="438"/>
    </row>
    <row r="3642" spans="1:15" ht="15.75" x14ac:dyDescent="0.25">
      <c r="A3642" s="126">
        <v>45825</v>
      </c>
      <c r="B3642" s="127"/>
      <c r="C3642" s="128"/>
      <c r="D3642" s="89"/>
      <c r="E3642" s="89" t="s">
        <v>620</v>
      </c>
      <c r="F3642" s="187" t="s">
        <v>621</v>
      </c>
      <c r="G3642" s="90">
        <v>3</v>
      </c>
      <c r="H3642" s="129">
        <v>220.00333000000001</v>
      </c>
      <c r="I3642" s="91">
        <f>H3642*G3642</f>
        <v>660.00999000000002</v>
      </c>
      <c r="J3642" s="92" t="s">
        <v>262</v>
      </c>
      <c r="K3642" s="181">
        <v>45825</v>
      </c>
      <c r="L3642" s="475" t="s">
        <v>622</v>
      </c>
      <c r="M3642" s="476"/>
      <c r="N3642" s="439" t="s">
        <v>468</v>
      </c>
      <c r="O3642" s="440"/>
    </row>
    <row r="3643" spans="1:15" ht="15.75" x14ac:dyDescent="0.25">
      <c r="A3643" s="126"/>
      <c r="B3643" s="127"/>
      <c r="C3643" s="128"/>
      <c r="D3643" s="89"/>
      <c r="E3643" s="100"/>
      <c r="F3643" s="100"/>
      <c r="G3643" s="90"/>
      <c r="H3643" s="129"/>
      <c r="I3643" s="91">
        <f>H3643*G3643</f>
        <v>0</v>
      </c>
      <c r="J3643" s="92"/>
      <c r="K3643" s="99"/>
      <c r="L3643" s="475"/>
      <c r="M3643" s="476"/>
      <c r="N3643" s="439"/>
      <c r="O3643" s="440"/>
    </row>
    <row r="3644" spans="1:15" ht="16.5" thickBot="1" x14ac:dyDescent="0.3">
      <c r="A3644" s="126"/>
      <c r="B3644" s="94"/>
      <c r="C3644" s="95"/>
      <c r="D3644" s="89"/>
      <c r="E3644" s="100"/>
      <c r="F3644" s="100"/>
      <c r="G3644" s="96"/>
      <c r="H3644" s="97"/>
      <c r="I3644" s="97"/>
      <c r="J3644" s="98"/>
      <c r="K3644" s="99"/>
      <c r="L3644" s="470"/>
      <c r="M3644" s="471"/>
      <c r="N3644" s="472"/>
      <c r="O3644" s="429"/>
    </row>
    <row r="3645" spans="1:15" ht="16.5" thickBot="1" x14ac:dyDescent="0.25">
      <c r="A3645" s="395" t="s">
        <v>28</v>
      </c>
      <c r="B3645" s="104"/>
      <c r="C3645" s="105"/>
      <c r="D3645" s="106">
        <f>SUM(D3642:D3644)</f>
        <v>0</v>
      </c>
      <c r="E3645" s="107"/>
      <c r="F3645" s="107"/>
      <c r="G3645" s="118">
        <f>SUM(G3642:G3644)</f>
        <v>3</v>
      </c>
      <c r="H3645" s="105"/>
      <c r="I3645" s="118">
        <f>SUM(I3642:I3644)</f>
        <v>660.00999000000002</v>
      </c>
      <c r="J3645" s="109">
        <f>D3645/G3645</f>
        <v>0</v>
      </c>
      <c r="K3645" s="110"/>
      <c r="L3645" s="111"/>
      <c r="M3645" s="112"/>
      <c r="N3645" s="430"/>
      <c r="O3645" s="431"/>
    </row>
    <row r="3646" spans="1:15" ht="15.75" x14ac:dyDescent="0.2">
      <c r="A3646" s="76"/>
      <c r="B3646" s="113"/>
      <c r="C3646" s="113"/>
      <c r="D3646" s="113"/>
      <c r="E3646" s="113"/>
      <c r="F3646" s="113"/>
      <c r="G3646" s="113"/>
      <c r="H3646" s="113"/>
      <c r="I3646" s="76"/>
      <c r="J3646" s="76"/>
      <c r="K3646" s="76"/>
      <c r="L3646" s="76"/>
      <c r="M3646" s="76"/>
      <c r="N3646" s="113"/>
      <c r="O3646" s="114"/>
    </row>
    <row r="3647" spans="1:15" ht="15.75" x14ac:dyDescent="0.2">
      <c r="A3647" s="130" t="s">
        <v>173</v>
      </c>
      <c r="B3647" s="131" t="s">
        <v>191</v>
      </c>
      <c r="C3647" s="113"/>
      <c r="D3647" s="113"/>
      <c r="E3647" s="113"/>
      <c r="F3647" s="113"/>
      <c r="G3647" s="113"/>
      <c r="H3647" s="113"/>
      <c r="I3647" s="76"/>
      <c r="J3647" s="76"/>
      <c r="K3647" s="76"/>
      <c r="L3647" s="76"/>
      <c r="M3647" s="76"/>
      <c r="N3647" s="113"/>
      <c r="O3647" s="114"/>
    </row>
    <row r="3648" spans="1:15" ht="15.75" x14ac:dyDescent="0.2">
      <c r="A3648" s="76"/>
      <c r="B3648" s="113"/>
      <c r="C3648" s="113"/>
      <c r="D3648" s="113"/>
      <c r="E3648" s="113"/>
      <c r="F3648" s="113"/>
      <c r="G3648" s="113"/>
      <c r="H3648" s="113"/>
      <c r="I3648" s="76"/>
      <c r="J3648" s="76"/>
      <c r="K3648" s="76"/>
      <c r="L3648" s="76"/>
      <c r="M3648" s="76"/>
      <c r="N3648" s="113"/>
      <c r="O3648" s="114"/>
    </row>
    <row r="3649" spans="1:16" ht="15.75" x14ac:dyDescent="0.2">
      <c r="A3649" s="115"/>
      <c r="B3649" s="432" t="s">
        <v>29</v>
      </c>
      <c r="C3649" s="432"/>
      <c r="D3649" s="432"/>
      <c r="E3649" s="116"/>
      <c r="F3649" s="116"/>
      <c r="G3649" s="116"/>
      <c r="H3649" s="115"/>
      <c r="I3649" s="116" t="s">
        <v>30</v>
      </c>
      <c r="J3649" s="115"/>
      <c r="K3649" s="116"/>
      <c r="L3649" s="116"/>
      <c r="M3649" s="116" t="s">
        <v>31</v>
      </c>
      <c r="N3649" s="116"/>
      <c r="O3649" s="117"/>
    </row>
    <row r="3650" spans="1:16" ht="15.75" x14ac:dyDescent="0.2">
      <c r="A3650" s="116"/>
      <c r="B3650" s="427" t="s">
        <v>225</v>
      </c>
      <c r="C3650" s="427"/>
      <c r="D3650" s="427"/>
      <c r="E3650" s="76"/>
      <c r="F3650" s="76"/>
      <c r="G3650" s="76"/>
      <c r="H3650" s="115"/>
      <c r="I3650" s="76" t="s">
        <v>278</v>
      </c>
      <c r="J3650" s="115"/>
      <c r="K3650" s="76"/>
      <c r="L3650" s="76"/>
      <c r="M3650" s="76" t="s">
        <v>220</v>
      </c>
      <c r="N3650" s="76"/>
      <c r="O3650" s="117"/>
    </row>
    <row r="3651" spans="1:16" ht="15.75" x14ac:dyDescent="0.2">
      <c r="A3651" s="427" t="s">
        <v>223</v>
      </c>
      <c r="B3651" s="427"/>
      <c r="C3651" s="427"/>
      <c r="D3651" s="427"/>
      <c r="E3651" s="427"/>
      <c r="F3651" s="76"/>
      <c r="G3651" s="76"/>
      <c r="H3651" s="115"/>
      <c r="I3651" s="76" t="s">
        <v>240</v>
      </c>
      <c r="J3651" s="115"/>
      <c r="K3651" s="76"/>
      <c r="L3651" s="76"/>
      <c r="M3651" s="76" t="s">
        <v>124</v>
      </c>
      <c r="N3651" s="76"/>
      <c r="O3651" s="117"/>
    </row>
    <row r="3654" spans="1:16" ht="15.75" x14ac:dyDescent="0.2">
      <c r="A3654" s="427" t="s">
        <v>180</v>
      </c>
      <c r="B3654" s="427"/>
      <c r="C3654" s="427"/>
      <c r="D3654" s="427"/>
      <c r="E3654" s="427"/>
      <c r="F3654" s="427"/>
      <c r="G3654" s="427"/>
      <c r="H3654" s="427"/>
      <c r="I3654" s="427"/>
      <c r="J3654" s="427"/>
      <c r="K3654" s="427"/>
      <c r="L3654" s="427"/>
      <c r="M3654" s="427"/>
      <c r="N3654" s="427"/>
      <c r="O3654" s="427"/>
      <c r="P3654" s="427"/>
    </row>
    <row r="3655" spans="1:16" ht="15.75" x14ac:dyDescent="0.2">
      <c r="A3655" s="427" t="s">
        <v>1</v>
      </c>
      <c r="B3655" s="427"/>
      <c r="C3655" s="427"/>
      <c r="D3655" s="427"/>
      <c r="E3655" s="427"/>
      <c r="F3655" s="427"/>
      <c r="G3655" s="427"/>
      <c r="H3655" s="427"/>
      <c r="I3655" s="427"/>
      <c r="J3655" s="427"/>
      <c r="K3655" s="427"/>
      <c r="L3655" s="427"/>
      <c r="M3655" s="427"/>
      <c r="N3655" s="427"/>
      <c r="O3655" s="427"/>
      <c r="P3655" s="427"/>
    </row>
    <row r="3656" spans="1:16" ht="15.75" x14ac:dyDescent="0.2">
      <c r="A3656" s="427"/>
      <c r="B3656" s="427"/>
      <c r="C3656" s="427"/>
      <c r="D3656" s="427"/>
      <c r="E3656" s="427"/>
      <c r="F3656" s="427"/>
      <c r="G3656" s="427"/>
      <c r="H3656" s="427"/>
      <c r="I3656" s="427"/>
      <c r="J3656" s="427"/>
      <c r="K3656" s="427"/>
      <c r="L3656" s="427"/>
      <c r="M3656" s="427"/>
      <c r="N3656" s="427"/>
      <c r="O3656" s="427"/>
      <c r="P3656" s="427"/>
    </row>
    <row r="3657" spans="1:16" ht="15.75" x14ac:dyDescent="0.2">
      <c r="A3657" s="455" t="s">
        <v>254</v>
      </c>
      <c r="B3657" s="455"/>
      <c r="C3657" s="455"/>
      <c r="D3657" s="455"/>
      <c r="E3657" s="455"/>
      <c r="F3657" s="455"/>
      <c r="G3657" s="455"/>
      <c r="H3657" s="455"/>
      <c r="I3657" s="455"/>
      <c r="J3657" s="455"/>
      <c r="K3657" s="455"/>
      <c r="L3657" s="455"/>
      <c r="M3657" s="455"/>
      <c r="N3657" s="455"/>
      <c r="O3657" s="455"/>
      <c r="P3657" s="455"/>
    </row>
    <row r="3658" spans="1:16" ht="15.75" x14ac:dyDescent="0.2">
      <c r="A3658" s="77"/>
      <c r="B3658" s="77"/>
      <c r="C3658" s="77"/>
      <c r="D3658" s="77"/>
      <c r="E3658" s="77"/>
      <c r="F3658" s="77"/>
      <c r="G3658" s="77"/>
      <c r="H3658" s="77"/>
      <c r="I3658" s="77"/>
      <c r="J3658" s="77"/>
      <c r="K3658" s="77"/>
      <c r="L3658" s="77"/>
      <c r="M3658" s="77"/>
      <c r="N3658" s="77"/>
      <c r="O3658" s="77"/>
      <c r="P3658" s="77"/>
    </row>
    <row r="3659" spans="1:16" ht="16.5" thickBot="1" x14ac:dyDescent="0.25">
      <c r="A3659" s="77"/>
      <c r="B3659" s="77"/>
      <c r="C3659" s="77"/>
      <c r="D3659" s="77"/>
      <c r="E3659" s="77"/>
      <c r="F3659" s="77"/>
      <c r="G3659" s="77"/>
      <c r="H3659" s="77"/>
      <c r="I3659" s="77"/>
      <c r="J3659" s="77"/>
      <c r="K3659" s="77"/>
      <c r="L3659" s="77"/>
      <c r="M3659" s="77"/>
      <c r="N3659" s="77"/>
      <c r="O3659" s="77"/>
      <c r="P3659" s="77"/>
    </row>
    <row r="3660" spans="1:16" ht="16.5" thickBot="1" x14ac:dyDescent="0.25">
      <c r="A3660" s="78" t="s">
        <v>2</v>
      </c>
      <c r="B3660" s="449" t="s">
        <v>133</v>
      </c>
      <c r="C3660" s="450"/>
      <c r="D3660" s="79" t="s">
        <v>3</v>
      </c>
      <c r="E3660" s="449">
        <v>2001</v>
      </c>
      <c r="F3660" s="451"/>
      <c r="G3660" s="451"/>
      <c r="H3660" s="450"/>
      <c r="I3660" s="79" t="s">
        <v>4</v>
      </c>
      <c r="J3660" s="80" t="s">
        <v>227</v>
      </c>
      <c r="K3660" s="80"/>
      <c r="L3660" s="80"/>
      <c r="M3660" s="80" t="s">
        <v>5</v>
      </c>
      <c r="N3660" s="449" t="s">
        <v>166</v>
      </c>
      <c r="O3660" s="451"/>
      <c r="P3660" s="452"/>
    </row>
    <row r="3661" spans="1:16" ht="16.5" thickBot="1" x14ac:dyDescent="0.25">
      <c r="A3661" s="77"/>
      <c r="B3661" s="77"/>
      <c r="C3661" s="77"/>
      <c r="D3661" s="77"/>
      <c r="E3661" s="77"/>
      <c r="F3661" s="77"/>
      <c r="G3661" s="77"/>
      <c r="H3661" s="77"/>
      <c r="I3661" s="77"/>
      <c r="J3661" s="77"/>
      <c r="K3661" s="77"/>
      <c r="L3661" s="77"/>
      <c r="M3661" s="77"/>
      <c r="N3661" s="77"/>
      <c r="O3661" s="77"/>
      <c r="P3661" s="77"/>
    </row>
    <row r="3662" spans="1:16" ht="16.5" thickBot="1" x14ac:dyDescent="0.25">
      <c r="A3662" s="78" t="s">
        <v>6</v>
      </c>
      <c r="B3662" s="449" t="s">
        <v>134</v>
      </c>
      <c r="C3662" s="450"/>
      <c r="D3662" s="79" t="s">
        <v>7</v>
      </c>
      <c r="E3662" s="449" t="s">
        <v>135</v>
      </c>
      <c r="F3662" s="451"/>
      <c r="G3662" s="451"/>
      <c r="H3662" s="450"/>
      <c r="I3662" s="79" t="s">
        <v>8</v>
      </c>
      <c r="J3662" s="80">
        <v>3</v>
      </c>
      <c r="K3662" s="80"/>
      <c r="L3662" s="80"/>
      <c r="M3662" s="80" t="s">
        <v>9</v>
      </c>
      <c r="N3662" s="80"/>
      <c r="O3662" s="196"/>
      <c r="P3662" s="197">
        <v>60</v>
      </c>
    </row>
    <row r="3663" spans="1:16" ht="16.5" thickBot="1" x14ac:dyDescent="0.25">
      <c r="A3663" s="77"/>
      <c r="B3663" s="77"/>
      <c r="C3663" s="77"/>
      <c r="D3663" s="77"/>
      <c r="E3663" s="77"/>
      <c r="F3663" s="77"/>
      <c r="G3663" s="77"/>
      <c r="H3663" s="77"/>
      <c r="I3663" s="77"/>
      <c r="J3663" s="77"/>
      <c r="K3663" s="77"/>
      <c r="L3663" s="77"/>
      <c r="M3663" s="77"/>
      <c r="N3663" s="77"/>
      <c r="O3663" s="77"/>
      <c r="P3663" s="77"/>
    </row>
    <row r="3664" spans="1:16" ht="16.5" thickBot="1" x14ac:dyDescent="0.25">
      <c r="A3664" s="453" t="s">
        <v>10</v>
      </c>
      <c r="B3664" s="454"/>
      <c r="C3664" s="449" t="s">
        <v>181</v>
      </c>
      <c r="D3664" s="451"/>
      <c r="E3664" s="451"/>
      <c r="F3664" s="451"/>
      <c r="G3664" s="451"/>
      <c r="H3664" s="451"/>
      <c r="I3664" s="451"/>
      <c r="J3664" s="451"/>
      <c r="K3664" s="451"/>
      <c r="L3664" s="451"/>
      <c r="M3664" s="451"/>
      <c r="N3664" s="451"/>
      <c r="O3664" s="451"/>
      <c r="P3664" s="452"/>
    </row>
    <row r="3665" spans="1:16" ht="16.5" thickBot="1" x14ac:dyDescent="0.25">
      <c r="A3665" s="77"/>
      <c r="B3665" s="77"/>
      <c r="C3665" s="77"/>
      <c r="D3665" s="77"/>
      <c r="E3665" s="77"/>
      <c r="F3665" s="77"/>
      <c r="G3665" s="77"/>
      <c r="H3665" s="77"/>
      <c r="I3665" s="77"/>
      <c r="J3665" s="77"/>
      <c r="K3665" s="77"/>
      <c r="L3665" s="77"/>
      <c r="M3665" s="77"/>
      <c r="N3665" s="77"/>
      <c r="O3665" s="77"/>
      <c r="P3665" s="77"/>
    </row>
    <row r="3666" spans="1:16" ht="16.5" thickBot="1" x14ac:dyDescent="0.25">
      <c r="A3666" s="453" t="s">
        <v>11</v>
      </c>
      <c r="B3666" s="454"/>
      <c r="C3666" s="449" t="s">
        <v>234</v>
      </c>
      <c r="D3666" s="451"/>
      <c r="E3666" s="451"/>
      <c r="F3666" s="451"/>
      <c r="G3666" s="451"/>
      <c r="H3666" s="451"/>
      <c r="I3666" s="451"/>
      <c r="J3666" s="451"/>
      <c r="K3666" s="451"/>
      <c r="L3666" s="451"/>
      <c r="M3666" s="451"/>
      <c r="N3666" s="451"/>
      <c r="O3666" s="451"/>
      <c r="P3666" s="452"/>
    </row>
    <row r="3667" spans="1:16" ht="16.5" thickBot="1" x14ac:dyDescent="0.25">
      <c r="A3667" s="81"/>
      <c r="B3667" s="81"/>
      <c r="C3667" s="81"/>
      <c r="D3667" s="81"/>
      <c r="E3667" s="81"/>
      <c r="F3667" s="81"/>
      <c r="G3667" s="81"/>
      <c r="H3667" s="81"/>
      <c r="I3667" s="81"/>
      <c r="J3667" s="81"/>
      <c r="K3667" s="81"/>
      <c r="L3667" s="81"/>
      <c r="M3667" s="81"/>
      <c r="N3667" s="81"/>
      <c r="O3667" s="81"/>
      <c r="P3667" s="81"/>
    </row>
    <row r="3668" spans="1:16" ht="16.5" thickBot="1" x14ac:dyDescent="0.25">
      <c r="A3668" s="441" t="s">
        <v>12</v>
      </c>
      <c r="B3668" s="443" t="s">
        <v>13</v>
      </c>
      <c r="C3668" s="434"/>
      <c r="D3668" s="444" t="s">
        <v>255</v>
      </c>
      <c r="E3668" s="446" t="s">
        <v>15</v>
      </c>
      <c r="F3668" s="447"/>
      <c r="G3668" s="447"/>
      <c r="H3668" s="447"/>
      <c r="I3668" s="448"/>
      <c r="J3668" s="444" t="s">
        <v>16</v>
      </c>
      <c r="K3668" s="444" t="s">
        <v>17</v>
      </c>
      <c r="L3668" s="446" t="s">
        <v>18</v>
      </c>
      <c r="M3668" s="447"/>
      <c r="N3668" s="448"/>
      <c r="O3668" s="435" t="s">
        <v>115</v>
      </c>
      <c r="P3668" s="436"/>
    </row>
    <row r="3669" spans="1:16" ht="32.25" thickBot="1" x14ac:dyDescent="0.25">
      <c r="A3669" s="442"/>
      <c r="B3669" s="82" t="s">
        <v>19</v>
      </c>
      <c r="C3669" s="83" t="s">
        <v>20</v>
      </c>
      <c r="D3669" s="445"/>
      <c r="E3669" s="84" t="s">
        <v>21</v>
      </c>
      <c r="F3669" s="84" t="s">
        <v>22</v>
      </c>
      <c r="G3669" s="85" t="s">
        <v>23</v>
      </c>
      <c r="H3669" s="119" t="s">
        <v>24</v>
      </c>
      <c r="I3669" s="86" t="s">
        <v>25</v>
      </c>
      <c r="J3669" s="445"/>
      <c r="K3669" s="445"/>
      <c r="L3669" s="194" t="s">
        <v>258</v>
      </c>
      <c r="M3669" s="85" t="s">
        <v>256</v>
      </c>
      <c r="N3669" s="83" t="s">
        <v>257</v>
      </c>
      <c r="O3669" s="437"/>
      <c r="P3669" s="438"/>
    </row>
    <row r="3670" spans="1:16" ht="15.75" x14ac:dyDescent="0.2">
      <c r="A3670" s="93">
        <v>45268</v>
      </c>
      <c r="B3670" s="183"/>
      <c r="C3670" s="183">
        <v>459766</v>
      </c>
      <c r="D3670" s="160"/>
      <c r="E3670" s="96"/>
      <c r="F3670" s="96"/>
      <c r="G3670" s="166"/>
      <c r="H3670" s="169"/>
      <c r="I3670" s="175"/>
      <c r="J3670" s="162"/>
      <c r="K3670" s="99"/>
      <c r="L3670" s="191"/>
      <c r="M3670" s="195"/>
      <c r="N3670" s="100"/>
      <c r="O3670" s="428"/>
      <c r="P3670" s="429"/>
    </row>
    <row r="3671" spans="1:16" ht="15.75" x14ac:dyDescent="0.2">
      <c r="A3671" s="165">
        <v>45534</v>
      </c>
      <c r="B3671" s="183">
        <v>459766</v>
      </c>
      <c r="C3671" s="183">
        <v>460040</v>
      </c>
      <c r="D3671" s="160">
        <f>+C3671-B3671</f>
        <v>274</v>
      </c>
      <c r="E3671" s="96" t="s">
        <v>266</v>
      </c>
      <c r="F3671" s="96" t="s">
        <v>265</v>
      </c>
      <c r="G3671" s="166">
        <v>15</v>
      </c>
      <c r="H3671" s="169">
        <v>23.75</v>
      </c>
      <c r="I3671" s="175">
        <f>G3671*H3671</f>
        <v>356.25</v>
      </c>
      <c r="J3671" s="162">
        <f>D3671/G3671</f>
        <v>18.266666666666666</v>
      </c>
      <c r="K3671" s="99">
        <v>45534</v>
      </c>
      <c r="L3671" s="191" t="s">
        <v>261</v>
      </c>
      <c r="M3671" s="94" t="s">
        <v>262</v>
      </c>
      <c r="N3671" s="100" t="s">
        <v>262</v>
      </c>
      <c r="O3671" s="428" t="s">
        <v>237</v>
      </c>
      <c r="P3671" s="429"/>
    </row>
    <row r="3672" spans="1:16" ht="15.75" x14ac:dyDescent="0.2">
      <c r="A3672" s="165"/>
      <c r="B3672" s="172"/>
      <c r="C3672" s="166"/>
      <c r="D3672" s="160"/>
      <c r="E3672" s="96"/>
      <c r="F3672" s="96"/>
      <c r="G3672" s="166"/>
      <c r="H3672" s="169"/>
      <c r="I3672" s="175"/>
      <c r="J3672" s="162"/>
      <c r="K3672" s="99"/>
      <c r="L3672" s="191"/>
      <c r="M3672" s="94"/>
      <c r="N3672" s="100"/>
      <c r="O3672" s="428"/>
      <c r="P3672" s="429"/>
    </row>
    <row r="3673" spans="1:16" ht="16.5" thickBot="1" x14ac:dyDescent="0.25">
      <c r="A3673" s="93"/>
      <c r="B3673" s="132"/>
      <c r="C3673" s="132"/>
      <c r="D3673" s="133"/>
      <c r="E3673" s="96"/>
      <c r="F3673" s="96"/>
      <c r="G3673" s="96"/>
      <c r="H3673" s="97"/>
      <c r="I3673" s="91"/>
      <c r="J3673" s="98"/>
      <c r="K3673" s="92"/>
      <c r="L3673" s="192"/>
      <c r="M3673" s="184"/>
      <c r="N3673" s="101"/>
      <c r="O3673" s="468"/>
      <c r="P3673" s="469"/>
    </row>
    <row r="3674" spans="1:16" ht="16.5" thickBot="1" x14ac:dyDescent="0.25">
      <c r="A3674" s="198" t="s">
        <v>28</v>
      </c>
      <c r="B3674" s="104"/>
      <c r="C3674" s="105"/>
      <c r="D3674" s="106">
        <f>SUM(D3670:D3673)</f>
        <v>274</v>
      </c>
      <c r="E3674" s="107"/>
      <c r="F3674" s="107"/>
      <c r="G3674" s="118">
        <f>SUM(G3670:G3673)</f>
        <v>15</v>
      </c>
      <c r="H3674" s="105"/>
      <c r="I3674" s="118">
        <f>SUM(I3670:I3673)</f>
        <v>356.25</v>
      </c>
      <c r="J3674" s="109">
        <f>D3674/G3674</f>
        <v>18.266666666666666</v>
      </c>
      <c r="K3674" s="110"/>
      <c r="L3674" s="193"/>
      <c r="M3674" s="111"/>
      <c r="N3674" s="112"/>
      <c r="O3674" s="430"/>
      <c r="P3674" s="431"/>
    </row>
    <row r="3675" spans="1:16" ht="15.75" x14ac:dyDescent="0.2">
      <c r="A3675" s="76"/>
      <c r="B3675" s="113"/>
      <c r="C3675" s="113"/>
      <c r="D3675" s="113"/>
      <c r="E3675" s="113"/>
      <c r="F3675" s="113"/>
      <c r="G3675" s="113"/>
      <c r="H3675" s="113"/>
      <c r="I3675" s="76"/>
      <c r="J3675" s="76"/>
      <c r="K3675" s="76"/>
      <c r="L3675" s="76"/>
      <c r="M3675" s="76"/>
      <c r="N3675" s="76"/>
      <c r="O3675" s="113"/>
      <c r="P3675" s="114"/>
    </row>
    <row r="3676" spans="1:16" ht="15.75" x14ac:dyDescent="0.2">
      <c r="A3676" s="76"/>
      <c r="B3676" s="113"/>
      <c r="C3676" s="113"/>
      <c r="D3676" s="113"/>
      <c r="E3676" s="113"/>
      <c r="F3676" s="113"/>
      <c r="G3676" s="113"/>
      <c r="H3676" s="113"/>
      <c r="I3676" s="76"/>
      <c r="J3676" s="76"/>
      <c r="K3676" s="76"/>
      <c r="L3676" s="76"/>
      <c r="M3676" s="76"/>
      <c r="N3676" s="76"/>
      <c r="O3676" s="113"/>
      <c r="P3676" s="114"/>
    </row>
    <row r="3677" spans="1:16" ht="15.75" x14ac:dyDescent="0.2">
      <c r="A3677" s="76"/>
      <c r="B3677" s="113"/>
      <c r="C3677" s="113"/>
      <c r="D3677" s="113"/>
      <c r="E3677" s="113"/>
      <c r="F3677" s="113"/>
      <c r="G3677" s="113"/>
      <c r="H3677" s="113"/>
      <c r="I3677" s="76"/>
      <c r="J3677" s="76"/>
      <c r="K3677" s="76"/>
      <c r="L3677" s="76"/>
      <c r="M3677" s="1"/>
      <c r="N3677" s="1"/>
      <c r="O3677" s="3"/>
      <c r="P3677" s="114"/>
    </row>
    <row r="3678" spans="1:16" ht="15.75" x14ac:dyDescent="0.2">
      <c r="A3678" s="115"/>
      <c r="B3678" s="432" t="s">
        <v>29</v>
      </c>
      <c r="C3678" s="432"/>
      <c r="D3678" s="432"/>
      <c r="E3678" s="116"/>
      <c r="F3678" s="116"/>
      <c r="G3678" s="116"/>
      <c r="H3678" s="115"/>
      <c r="I3678" s="116" t="s">
        <v>30</v>
      </c>
      <c r="J3678" s="115"/>
      <c r="K3678" s="116"/>
      <c r="L3678" s="116"/>
      <c r="M3678" s="116"/>
      <c r="N3678" s="116" t="s">
        <v>31</v>
      </c>
      <c r="O3678" s="116"/>
      <c r="P3678" s="117"/>
    </row>
    <row r="3679" spans="1:16" ht="15.75" x14ac:dyDescent="0.2">
      <c r="A3679" s="116"/>
      <c r="B3679" s="427" t="s">
        <v>225</v>
      </c>
      <c r="C3679" s="427"/>
      <c r="D3679" s="427"/>
      <c r="E3679" s="76"/>
      <c r="F3679" s="76"/>
      <c r="G3679" s="76"/>
      <c r="H3679" s="115"/>
      <c r="I3679" s="76" t="s">
        <v>238</v>
      </c>
      <c r="J3679" s="115"/>
      <c r="K3679" s="76"/>
      <c r="L3679" s="76"/>
      <c r="M3679" s="76"/>
      <c r="N3679" s="76" t="s">
        <v>220</v>
      </c>
      <c r="O3679" s="76"/>
      <c r="P3679" s="117"/>
    </row>
    <row r="3680" spans="1:16" ht="15.75" x14ac:dyDescent="0.2">
      <c r="A3680" s="427" t="s">
        <v>223</v>
      </c>
      <c r="B3680" s="427"/>
      <c r="C3680" s="427"/>
      <c r="D3680" s="427"/>
      <c r="E3680" s="427"/>
      <c r="F3680" s="76"/>
      <c r="G3680" s="76"/>
      <c r="H3680" s="115"/>
      <c r="I3680" s="76" t="s">
        <v>240</v>
      </c>
      <c r="J3680" s="115"/>
      <c r="K3680" s="76"/>
      <c r="L3680" s="76"/>
      <c r="M3680" s="76"/>
      <c r="N3680" s="76" t="s">
        <v>124</v>
      </c>
      <c r="O3680" s="76"/>
      <c r="P3680" s="117"/>
    </row>
    <row r="3681" spans="1:16" x14ac:dyDescent="0.2">
      <c r="A3681"/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  <c r="P3681"/>
    </row>
    <row r="3682" spans="1:16" x14ac:dyDescent="0.2">
      <c r="A3682" s="467" t="s">
        <v>259</v>
      </c>
      <c r="B3682" s="467"/>
      <c r="C3682" s="467"/>
      <c r="D3682" s="467"/>
      <c r="E3682" s="467"/>
      <c r="F3682"/>
      <c r="G3682"/>
      <c r="H3682"/>
      <c r="I3682"/>
      <c r="J3682"/>
      <c r="K3682"/>
      <c r="L3682"/>
      <c r="M3682"/>
      <c r="N3682"/>
      <c r="O3682"/>
      <c r="P3682"/>
    </row>
    <row r="3685" spans="1:16" ht="15.75" x14ac:dyDescent="0.2">
      <c r="A3685" s="427" t="s">
        <v>180</v>
      </c>
      <c r="B3685" s="427"/>
      <c r="C3685" s="427"/>
      <c r="D3685" s="427"/>
      <c r="E3685" s="427"/>
      <c r="F3685" s="427"/>
      <c r="G3685" s="427"/>
      <c r="H3685" s="427"/>
      <c r="I3685" s="427"/>
      <c r="J3685" s="427"/>
      <c r="K3685" s="427"/>
      <c r="L3685" s="427"/>
      <c r="M3685" s="427"/>
      <c r="N3685" s="427"/>
      <c r="O3685" s="427"/>
      <c r="P3685" s="427"/>
    </row>
    <row r="3686" spans="1:16" ht="15.75" x14ac:dyDescent="0.2">
      <c r="A3686" s="427" t="s">
        <v>1</v>
      </c>
      <c r="B3686" s="427"/>
      <c r="C3686" s="427"/>
      <c r="D3686" s="427"/>
      <c r="E3686" s="427"/>
      <c r="F3686" s="427"/>
      <c r="G3686" s="427"/>
      <c r="H3686" s="427"/>
      <c r="I3686" s="427"/>
      <c r="J3686" s="427"/>
      <c r="K3686" s="427"/>
      <c r="L3686" s="427"/>
      <c r="M3686" s="427"/>
      <c r="N3686" s="427"/>
      <c r="O3686" s="427"/>
      <c r="P3686" s="427"/>
    </row>
    <row r="3687" spans="1:16" ht="15.75" x14ac:dyDescent="0.2">
      <c r="A3687" s="427"/>
      <c r="B3687" s="427"/>
      <c r="C3687" s="427"/>
      <c r="D3687" s="427"/>
      <c r="E3687" s="427"/>
      <c r="F3687" s="427"/>
      <c r="G3687" s="427"/>
      <c r="H3687" s="427"/>
      <c r="I3687" s="427"/>
      <c r="J3687" s="427"/>
      <c r="K3687" s="427"/>
      <c r="L3687" s="427"/>
      <c r="M3687" s="427"/>
      <c r="N3687" s="427"/>
      <c r="O3687" s="427"/>
      <c r="P3687" s="427"/>
    </row>
    <row r="3688" spans="1:16" ht="15.75" x14ac:dyDescent="0.2">
      <c r="A3688" s="455" t="s">
        <v>321</v>
      </c>
      <c r="B3688" s="455"/>
      <c r="C3688" s="455"/>
      <c r="D3688" s="455"/>
      <c r="E3688" s="455"/>
      <c r="F3688" s="455"/>
      <c r="G3688" s="455"/>
      <c r="H3688" s="455"/>
      <c r="I3688" s="455"/>
      <c r="J3688" s="455"/>
      <c r="K3688" s="455"/>
      <c r="L3688" s="455"/>
      <c r="M3688" s="455"/>
      <c r="N3688" s="455"/>
      <c r="O3688" s="455"/>
      <c r="P3688" s="455"/>
    </row>
    <row r="3689" spans="1:16" ht="15.75" x14ac:dyDescent="0.2">
      <c r="A3689" s="77"/>
      <c r="B3689" s="77"/>
      <c r="C3689" s="77"/>
      <c r="D3689" s="77"/>
      <c r="E3689" s="77"/>
      <c r="F3689" s="77"/>
      <c r="G3689" s="77"/>
      <c r="H3689" s="77"/>
      <c r="I3689" s="77"/>
      <c r="J3689" s="77"/>
      <c r="K3689" s="77"/>
      <c r="L3689" s="77"/>
      <c r="M3689" s="77"/>
      <c r="N3689" s="77"/>
      <c r="O3689" s="77"/>
      <c r="P3689" s="77"/>
    </row>
    <row r="3690" spans="1:16" ht="16.5" thickBot="1" x14ac:dyDescent="0.25">
      <c r="A3690" s="77"/>
      <c r="B3690" s="77"/>
      <c r="C3690" s="77"/>
      <c r="D3690" s="77"/>
      <c r="E3690" s="77"/>
      <c r="F3690" s="77"/>
      <c r="G3690" s="77"/>
      <c r="H3690" s="77"/>
      <c r="I3690" s="77"/>
      <c r="J3690" s="77"/>
      <c r="K3690" s="77"/>
      <c r="L3690" s="77"/>
      <c r="M3690" s="77"/>
      <c r="N3690" s="77"/>
      <c r="O3690" s="77"/>
      <c r="P3690" s="77"/>
    </row>
    <row r="3691" spans="1:16" ht="16.5" thickBot="1" x14ac:dyDescent="0.25">
      <c r="A3691" s="78" t="s">
        <v>2</v>
      </c>
      <c r="B3691" s="449" t="s">
        <v>133</v>
      </c>
      <c r="C3691" s="450"/>
      <c r="D3691" s="79" t="s">
        <v>3</v>
      </c>
      <c r="E3691" s="449">
        <v>2001</v>
      </c>
      <c r="F3691" s="451"/>
      <c r="G3691" s="451"/>
      <c r="H3691" s="450"/>
      <c r="I3691" s="79" t="s">
        <v>4</v>
      </c>
      <c r="J3691" s="80" t="s">
        <v>227</v>
      </c>
      <c r="K3691" s="80"/>
      <c r="L3691" s="80"/>
      <c r="M3691" s="80" t="s">
        <v>5</v>
      </c>
      <c r="N3691" s="449" t="s">
        <v>166</v>
      </c>
      <c r="O3691" s="451"/>
      <c r="P3691" s="452"/>
    </row>
    <row r="3692" spans="1:16" ht="16.5" thickBot="1" x14ac:dyDescent="0.25">
      <c r="A3692" s="77"/>
      <c r="B3692" s="77"/>
      <c r="C3692" s="77"/>
      <c r="D3692" s="77"/>
      <c r="E3692" s="77"/>
      <c r="F3692" s="77"/>
      <c r="G3692" s="77"/>
      <c r="H3692" s="77"/>
      <c r="I3692" s="77"/>
      <c r="J3692" s="77"/>
      <c r="K3692" s="77"/>
      <c r="L3692" s="77"/>
      <c r="M3692" s="77"/>
      <c r="N3692" s="77"/>
      <c r="O3692" s="77"/>
      <c r="P3692" s="77"/>
    </row>
    <row r="3693" spans="1:16" ht="16.5" thickBot="1" x14ac:dyDescent="0.25">
      <c r="A3693" s="78" t="s">
        <v>6</v>
      </c>
      <c r="B3693" s="449" t="s">
        <v>134</v>
      </c>
      <c r="C3693" s="450"/>
      <c r="D3693" s="79" t="s">
        <v>7</v>
      </c>
      <c r="E3693" s="449" t="s">
        <v>135</v>
      </c>
      <c r="F3693" s="451"/>
      <c r="G3693" s="451"/>
      <c r="H3693" s="450"/>
      <c r="I3693" s="79" t="s">
        <v>8</v>
      </c>
      <c r="J3693" s="80">
        <v>3</v>
      </c>
      <c r="K3693" s="80"/>
      <c r="L3693" s="80"/>
      <c r="M3693" s="80" t="s">
        <v>9</v>
      </c>
      <c r="N3693" s="80"/>
      <c r="O3693" s="196"/>
      <c r="P3693" s="197">
        <v>60</v>
      </c>
    </row>
    <row r="3694" spans="1:16" ht="16.5" thickBot="1" x14ac:dyDescent="0.25">
      <c r="A3694" s="77"/>
      <c r="B3694" s="77"/>
      <c r="C3694" s="77"/>
      <c r="D3694" s="77"/>
      <c r="E3694" s="77"/>
      <c r="F3694" s="77"/>
      <c r="G3694" s="77"/>
      <c r="H3694" s="77"/>
      <c r="I3694" s="77"/>
      <c r="J3694" s="77"/>
      <c r="K3694" s="77"/>
      <c r="L3694" s="77"/>
      <c r="M3694" s="77"/>
      <c r="N3694" s="77"/>
      <c r="O3694" s="77"/>
      <c r="P3694" s="77"/>
    </row>
    <row r="3695" spans="1:16" ht="16.5" thickBot="1" x14ac:dyDescent="0.25">
      <c r="A3695" s="453" t="s">
        <v>10</v>
      </c>
      <c r="B3695" s="454"/>
      <c r="C3695" s="449" t="s">
        <v>181</v>
      </c>
      <c r="D3695" s="451"/>
      <c r="E3695" s="451"/>
      <c r="F3695" s="451"/>
      <c r="G3695" s="451"/>
      <c r="H3695" s="451"/>
      <c r="I3695" s="451"/>
      <c r="J3695" s="451"/>
      <c r="K3695" s="451"/>
      <c r="L3695" s="451"/>
      <c r="M3695" s="451"/>
      <c r="N3695" s="451"/>
      <c r="O3695" s="451"/>
      <c r="P3695" s="452"/>
    </row>
    <row r="3696" spans="1:16" ht="16.5" thickBot="1" x14ac:dyDescent="0.25">
      <c r="A3696" s="77"/>
      <c r="B3696" s="77"/>
      <c r="C3696" s="77"/>
      <c r="D3696" s="77"/>
      <c r="E3696" s="77"/>
      <c r="F3696" s="77"/>
      <c r="G3696" s="77"/>
      <c r="H3696" s="77"/>
      <c r="I3696" s="77"/>
      <c r="J3696" s="77"/>
      <c r="K3696" s="77"/>
      <c r="L3696" s="77"/>
      <c r="M3696" s="77"/>
      <c r="N3696" s="77"/>
      <c r="O3696" s="77"/>
      <c r="P3696" s="77"/>
    </row>
    <row r="3697" spans="1:16" ht="16.5" thickBot="1" x14ac:dyDescent="0.25">
      <c r="A3697" s="453" t="s">
        <v>11</v>
      </c>
      <c r="B3697" s="454"/>
      <c r="C3697" s="449" t="s">
        <v>234</v>
      </c>
      <c r="D3697" s="451"/>
      <c r="E3697" s="451"/>
      <c r="F3697" s="451"/>
      <c r="G3697" s="451"/>
      <c r="H3697" s="451"/>
      <c r="I3697" s="451"/>
      <c r="J3697" s="451"/>
      <c r="K3697" s="451"/>
      <c r="L3697" s="451"/>
      <c r="M3697" s="451"/>
      <c r="N3697" s="451"/>
      <c r="O3697" s="451"/>
      <c r="P3697" s="452"/>
    </row>
    <row r="3698" spans="1:16" ht="16.5" thickBot="1" x14ac:dyDescent="0.25">
      <c r="A3698" s="81"/>
      <c r="B3698" s="81"/>
      <c r="C3698" s="81"/>
      <c r="D3698" s="81"/>
      <c r="E3698" s="81"/>
      <c r="F3698" s="81"/>
      <c r="G3698" s="81"/>
      <c r="H3698" s="81"/>
      <c r="I3698" s="81"/>
      <c r="J3698" s="81"/>
      <c r="K3698" s="81"/>
      <c r="L3698" s="81"/>
      <c r="M3698" s="81"/>
      <c r="N3698" s="81"/>
      <c r="O3698" s="81"/>
      <c r="P3698" s="81"/>
    </row>
    <row r="3699" spans="1:16" ht="16.5" thickBot="1" x14ac:dyDescent="0.25">
      <c r="A3699" s="441" t="s">
        <v>12</v>
      </c>
      <c r="B3699" s="443" t="s">
        <v>13</v>
      </c>
      <c r="C3699" s="434"/>
      <c r="D3699" s="444" t="s">
        <v>255</v>
      </c>
      <c r="E3699" s="446" t="s">
        <v>15</v>
      </c>
      <c r="F3699" s="447"/>
      <c r="G3699" s="447"/>
      <c r="H3699" s="447"/>
      <c r="I3699" s="448"/>
      <c r="J3699" s="444" t="s">
        <v>16</v>
      </c>
      <c r="K3699" s="444" t="s">
        <v>17</v>
      </c>
      <c r="L3699" s="446" t="s">
        <v>18</v>
      </c>
      <c r="M3699" s="447"/>
      <c r="N3699" s="448"/>
      <c r="O3699" s="435" t="s">
        <v>115</v>
      </c>
      <c r="P3699" s="436"/>
    </row>
    <row r="3700" spans="1:16" ht="32.25" thickBot="1" x14ac:dyDescent="0.25">
      <c r="A3700" s="442"/>
      <c r="B3700" s="82" t="s">
        <v>19</v>
      </c>
      <c r="C3700" s="83" t="s">
        <v>20</v>
      </c>
      <c r="D3700" s="445"/>
      <c r="E3700" s="84" t="s">
        <v>21</v>
      </c>
      <c r="F3700" s="84" t="s">
        <v>22</v>
      </c>
      <c r="G3700" s="85" t="s">
        <v>23</v>
      </c>
      <c r="H3700" s="119" t="s">
        <v>24</v>
      </c>
      <c r="I3700" s="86" t="s">
        <v>25</v>
      </c>
      <c r="J3700" s="445"/>
      <c r="K3700" s="445"/>
      <c r="L3700" s="194" t="s">
        <v>258</v>
      </c>
      <c r="M3700" s="85" t="s">
        <v>256</v>
      </c>
      <c r="N3700" s="83" t="s">
        <v>257</v>
      </c>
      <c r="O3700" s="437"/>
      <c r="P3700" s="438"/>
    </row>
    <row r="3701" spans="1:16" ht="15.75" x14ac:dyDescent="0.2">
      <c r="A3701" s="165"/>
      <c r="B3701" s="172"/>
      <c r="C3701" s="172"/>
      <c r="D3701" s="160"/>
      <c r="E3701" s="96"/>
      <c r="F3701" s="96"/>
      <c r="G3701" s="166"/>
      <c r="H3701" s="169"/>
      <c r="I3701" s="175"/>
      <c r="J3701" s="162"/>
      <c r="K3701" s="99"/>
      <c r="L3701" s="191"/>
      <c r="M3701" s="195"/>
      <c r="N3701" s="100"/>
      <c r="O3701" s="428"/>
      <c r="P3701" s="429"/>
    </row>
    <row r="3702" spans="1:16" ht="15.75" x14ac:dyDescent="0.2">
      <c r="A3702" s="165"/>
      <c r="B3702" s="172"/>
      <c r="C3702" s="172"/>
      <c r="D3702" s="160">
        <f>+C3702-B3702</f>
        <v>0</v>
      </c>
      <c r="E3702" s="96"/>
      <c r="F3702" s="96"/>
      <c r="G3702" s="166"/>
      <c r="H3702" s="169"/>
      <c r="I3702" s="175">
        <f>G3702*H3702</f>
        <v>0</v>
      </c>
      <c r="J3702" s="162" t="e">
        <f>D3702/G3702</f>
        <v>#DIV/0!</v>
      </c>
      <c r="K3702" s="99"/>
      <c r="L3702" s="191"/>
      <c r="M3702" s="94"/>
      <c r="N3702" s="100"/>
      <c r="O3702" s="428"/>
      <c r="P3702" s="429"/>
    </row>
    <row r="3703" spans="1:16" ht="16.5" thickBot="1" x14ac:dyDescent="0.25">
      <c r="A3703" s="93"/>
      <c r="B3703" s="132"/>
      <c r="C3703" s="132"/>
      <c r="D3703" s="133"/>
      <c r="E3703" s="96"/>
      <c r="F3703" s="96"/>
      <c r="G3703" s="96"/>
      <c r="H3703" s="97"/>
      <c r="I3703" s="91"/>
      <c r="J3703" s="98"/>
      <c r="K3703" s="92"/>
      <c r="L3703" s="192"/>
      <c r="M3703" s="184"/>
      <c r="N3703" s="101"/>
      <c r="O3703" s="468"/>
      <c r="P3703" s="469"/>
    </row>
    <row r="3704" spans="1:16" ht="16.5" thickBot="1" x14ac:dyDescent="0.25">
      <c r="A3704" s="198" t="s">
        <v>28</v>
      </c>
      <c r="B3704" s="104"/>
      <c r="C3704" s="105"/>
      <c r="D3704" s="106">
        <f>SUM(D3701:D3703)</f>
        <v>0</v>
      </c>
      <c r="E3704" s="107"/>
      <c r="F3704" s="107"/>
      <c r="G3704" s="118">
        <f>SUM(G3701:G3703)</f>
        <v>0</v>
      </c>
      <c r="H3704" s="105"/>
      <c r="I3704" s="118">
        <f>SUM(I3701:I3703)</f>
        <v>0</v>
      </c>
      <c r="J3704" s="109" t="e">
        <f>D3704/G3704</f>
        <v>#DIV/0!</v>
      </c>
      <c r="K3704" s="110"/>
      <c r="L3704" s="193"/>
      <c r="M3704" s="111"/>
      <c r="N3704" s="112"/>
      <c r="O3704" s="430"/>
      <c r="P3704" s="431"/>
    </row>
    <row r="3705" spans="1:16" ht="15.75" x14ac:dyDescent="0.2">
      <c r="A3705" s="76"/>
      <c r="B3705" s="113"/>
      <c r="C3705" s="113"/>
      <c r="D3705" s="113"/>
      <c r="E3705" s="113"/>
      <c r="F3705" s="113"/>
      <c r="G3705" s="113"/>
      <c r="H3705" s="113"/>
      <c r="I3705" s="76"/>
      <c r="J3705" s="76"/>
      <c r="K3705" s="76"/>
      <c r="L3705" s="76"/>
      <c r="M3705" s="76"/>
      <c r="N3705" s="76"/>
      <c r="O3705" s="113"/>
      <c r="P3705" s="114"/>
    </row>
    <row r="3706" spans="1:16" ht="15.75" x14ac:dyDescent="0.2">
      <c r="A3706" s="76"/>
      <c r="B3706" s="113"/>
      <c r="C3706" s="113"/>
      <c r="D3706" s="113"/>
      <c r="E3706" s="113"/>
      <c r="F3706" s="113"/>
      <c r="G3706" s="113"/>
      <c r="H3706" s="113"/>
      <c r="I3706" s="76"/>
      <c r="J3706" s="76"/>
      <c r="K3706" s="76"/>
      <c r="L3706" s="76"/>
      <c r="M3706" s="76"/>
      <c r="N3706" s="76"/>
      <c r="O3706" s="113"/>
      <c r="P3706" s="114"/>
    </row>
    <row r="3707" spans="1:16" ht="15.75" x14ac:dyDescent="0.2">
      <c r="A3707" s="76"/>
      <c r="B3707" s="113"/>
      <c r="C3707" s="113"/>
      <c r="D3707" s="113"/>
      <c r="E3707" s="113"/>
      <c r="F3707" s="113"/>
      <c r="G3707" s="113"/>
      <c r="H3707" s="113"/>
      <c r="I3707" s="76"/>
      <c r="J3707" s="76"/>
      <c r="K3707" s="76"/>
      <c r="L3707" s="76"/>
      <c r="M3707" s="1"/>
      <c r="N3707" s="1"/>
      <c r="O3707" s="3"/>
      <c r="P3707" s="114"/>
    </row>
    <row r="3708" spans="1:16" ht="15.75" x14ac:dyDescent="0.2">
      <c r="A3708" s="115"/>
      <c r="B3708" s="432" t="s">
        <v>29</v>
      </c>
      <c r="C3708" s="432"/>
      <c r="D3708" s="432"/>
      <c r="E3708" s="116"/>
      <c r="F3708" s="116"/>
      <c r="G3708" s="116"/>
      <c r="H3708" s="115"/>
      <c r="I3708" s="116" t="s">
        <v>30</v>
      </c>
      <c r="J3708" s="115"/>
      <c r="K3708" s="116"/>
      <c r="L3708" s="116"/>
      <c r="M3708" s="116"/>
      <c r="N3708" s="116" t="s">
        <v>31</v>
      </c>
      <c r="O3708" s="116"/>
      <c r="P3708" s="117"/>
    </row>
    <row r="3709" spans="1:16" ht="15.75" x14ac:dyDescent="0.2">
      <c r="A3709" s="116"/>
      <c r="B3709" s="427" t="s">
        <v>225</v>
      </c>
      <c r="C3709" s="427"/>
      <c r="D3709" s="427"/>
      <c r="E3709" s="76"/>
      <c r="F3709" s="76"/>
      <c r="G3709" s="76"/>
      <c r="H3709" s="115"/>
      <c r="I3709" s="76" t="s">
        <v>238</v>
      </c>
      <c r="J3709" s="115"/>
      <c r="K3709" s="76"/>
      <c r="L3709" s="76"/>
      <c r="M3709" s="76"/>
      <c r="N3709" s="76" t="s">
        <v>220</v>
      </c>
      <c r="O3709" s="76"/>
      <c r="P3709" s="117"/>
    </row>
    <row r="3710" spans="1:16" ht="15.75" x14ac:dyDescent="0.2">
      <c r="A3710" s="427" t="s">
        <v>223</v>
      </c>
      <c r="B3710" s="427"/>
      <c r="C3710" s="427"/>
      <c r="D3710" s="427"/>
      <c r="E3710" s="427"/>
      <c r="F3710" s="76"/>
      <c r="G3710" s="76"/>
      <c r="H3710" s="115"/>
      <c r="I3710" s="76" t="s">
        <v>240</v>
      </c>
      <c r="J3710" s="115"/>
      <c r="K3710" s="76"/>
      <c r="L3710" s="76"/>
      <c r="M3710" s="76"/>
      <c r="N3710" s="76" t="s">
        <v>124</v>
      </c>
      <c r="O3710" s="76"/>
      <c r="P3710" s="117"/>
    </row>
    <row r="3711" spans="1:16" x14ac:dyDescent="0.2">
      <c r="A3711"/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  <c r="P3711"/>
    </row>
    <row r="3712" spans="1:16" x14ac:dyDescent="0.2">
      <c r="A3712" s="467" t="s">
        <v>259</v>
      </c>
      <c r="B3712" s="467"/>
      <c r="C3712" s="467"/>
      <c r="D3712" s="467"/>
      <c r="E3712" s="467"/>
      <c r="F3712"/>
      <c r="G3712"/>
      <c r="H3712"/>
      <c r="I3712"/>
      <c r="J3712"/>
      <c r="K3712"/>
      <c r="L3712"/>
      <c r="M3712"/>
      <c r="N3712"/>
      <c r="O3712"/>
      <c r="P3712"/>
    </row>
    <row r="3720" spans="1:15" ht="15.75" x14ac:dyDescent="0.2">
      <c r="A3720" s="427" t="s">
        <v>125</v>
      </c>
      <c r="B3720" s="427"/>
      <c r="C3720" s="427"/>
      <c r="D3720" s="427"/>
      <c r="E3720" s="427"/>
      <c r="F3720" s="427"/>
      <c r="G3720" s="427"/>
      <c r="H3720" s="427"/>
      <c r="I3720" s="427"/>
      <c r="J3720" s="427"/>
      <c r="K3720" s="427"/>
      <c r="L3720" s="427"/>
      <c r="M3720" s="427"/>
      <c r="N3720" s="427"/>
      <c r="O3720" s="427"/>
    </row>
    <row r="3721" spans="1:15" ht="15.75" x14ac:dyDescent="0.2">
      <c r="A3721" s="427" t="s">
        <v>1</v>
      </c>
      <c r="B3721" s="427"/>
      <c r="C3721" s="427"/>
      <c r="D3721" s="427"/>
      <c r="E3721" s="427"/>
      <c r="F3721" s="427"/>
      <c r="G3721" s="427"/>
      <c r="H3721" s="427"/>
      <c r="I3721" s="427"/>
      <c r="J3721" s="427"/>
      <c r="K3721" s="427"/>
      <c r="L3721" s="427"/>
      <c r="M3721" s="427"/>
      <c r="N3721" s="427"/>
      <c r="O3721" s="427"/>
    </row>
    <row r="3722" spans="1:15" ht="15.75" x14ac:dyDescent="0.2">
      <c r="A3722" s="427"/>
      <c r="B3722" s="427"/>
      <c r="C3722" s="427"/>
      <c r="D3722" s="427"/>
      <c r="E3722" s="427"/>
      <c r="F3722" s="427"/>
      <c r="G3722" s="427"/>
      <c r="H3722" s="427"/>
      <c r="I3722" s="427"/>
      <c r="J3722" s="427"/>
      <c r="K3722" s="427"/>
      <c r="L3722" s="427"/>
      <c r="M3722" s="427"/>
      <c r="N3722" s="427"/>
      <c r="O3722" s="427"/>
    </row>
    <row r="3723" spans="1:15" ht="15.75" x14ac:dyDescent="0.2">
      <c r="A3723" s="455" t="s">
        <v>242</v>
      </c>
      <c r="B3723" s="455"/>
      <c r="C3723" s="455"/>
      <c r="D3723" s="455"/>
      <c r="E3723" s="455"/>
      <c r="F3723" s="455"/>
      <c r="G3723" s="455"/>
      <c r="H3723" s="455"/>
      <c r="I3723" s="455"/>
      <c r="J3723" s="455"/>
      <c r="K3723" s="455"/>
      <c r="L3723" s="455"/>
      <c r="M3723" s="455"/>
      <c r="N3723" s="455"/>
      <c r="O3723" s="455"/>
    </row>
    <row r="3724" spans="1:15" ht="15.75" x14ac:dyDescent="0.2">
      <c r="A3724" s="77"/>
      <c r="B3724" s="77"/>
      <c r="C3724" s="77"/>
      <c r="D3724" s="77"/>
      <c r="E3724" s="77"/>
      <c r="F3724" s="77"/>
      <c r="G3724" s="77"/>
      <c r="H3724" s="77"/>
      <c r="I3724" s="77"/>
      <c r="J3724" s="77"/>
      <c r="K3724" s="77"/>
      <c r="L3724" s="77"/>
      <c r="M3724" s="77"/>
      <c r="N3724" s="77"/>
      <c r="O3724" s="77"/>
    </row>
    <row r="3725" spans="1:15" ht="16.5" thickBot="1" x14ac:dyDescent="0.25">
      <c r="A3725" s="77"/>
      <c r="B3725" s="77"/>
      <c r="C3725" s="77"/>
      <c r="D3725" s="77"/>
      <c r="E3725" s="77"/>
      <c r="F3725" s="77"/>
      <c r="G3725" s="77"/>
      <c r="H3725" s="77"/>
      <c r="I3725" s="77"/>
      <c r="J3725" s="77"/>
      <c r="K3725" s="77"/>
      <c r="L3725" s="77"/>
      <c r="M3725" s="77"/>
      <c r="N3725" s="77"/>
      <c r="O3725" s="77"/>
    </row>
    <row r="3726" spans="1:15" ht="16.5" thickBot="1" x14ac:dyDescent="0.25">
      <c r="A3726" s="78" t="s">
        <v>2</v>
      </c>
      <c r="B3726" s="449" t="s">
        <v>133</v>
      </c>
      <c r="C3726" s="450"/>
      <c r="D3726" s="79" t="s">
        <v>3</v>
      </c>
      <c r="E3726" s="449">
        <v>2001</v>
      </c>
      <c r="F3726" s="451"/>
      <c r="G3726" s="451"/>
      <c r="H3726" s="450"/>
      <c r="I3726" s="79" t="s">
        <v>4</v>
      </c>
      <c r="J3726" s="80" t="s">
        <v>231</v>
      </c>
      <c r="K3726" s="80"/>
      <c r="L3726" s="80" t="s">
        <v>5</v>
      </c>
      <c r="M3726" s="449" t="s">
        <v>165</v>
      </c>
      <c r="N3726" s="451"/>
      <c r="O3726" s="452"/>
    </row>
    <row r="3727" spans="1:15" ht="16.5" thickBot="1" x14ac:dyDescent="0.25">
      <c r="A3727" s="77"/>
      <c r="B3727" s="77"/>
      <c r="C3727" s="77"/>
      <c r="D3727" s="77"/>
      <c r="E3727" s="77"/>
      <c r="F3727" s="77"/>
      <c r="G3727" s="77"/>
      <c r="H3727" s="77"/>
      <c r="I3727" s="77"/>
      <c r="J3727" s="77"/>
      <c r="K3727" s="77"/>
      <c r="L3727" s="77"/>
      <c r="M3727" s="77"/>
      <c r="N3727" s="77"/>
      <c r="O3727" s="77"/>
    </row>
    <row r="3728" spans="1:15" ht="16.5" thickBot="1" x14ac:dyDescent="0.25">
      <c r="A3728" s="78" t="s">
        <v>6</v>
      </c>
      <c r="B3728" s="449" t="s">
        <v>136</v>
      </c>
      <c r="C3728" s="450"/>
      <c r="D3728" s="79" t="s">
        <v>7</v>
      </c>
      <c r="E3728" s="449" t="s">
        <v>137</v>
      </c>
      <c r="F3728" s="451"/>
      <c r="G3728" s="451"/>
      <c r="H3728" s="450"/>
      <c r="I3728" s="79" t="s">
        <v>8</v>
      </c>
      <c r="J3728" s="80">
        <v>4</v>
      </c>
      <c r="K3728" s="80"/>
      <c r="L3728" s="80" t="s">
        <v>9</v>
      </c>
      <c r="M3728" s="449">
        <v>60</v>
      </c>
      <c r="N3728" s="451"/>
      <c r="O3728" s="452"/>
    </row>
    <row r="3729" spans="1:15" ht="16.5" thickBot="1" x14ac:dyDescent="0.25">
      <c r="A3729" s="77"/>
      <c r="B3729" s="77"/>
      <c r="C3729" s="77"/>
      <c r="D3729" s="77"/>
      <c r="E3729" s="77"/>
      <c r="F3729" s="77"/>
      <c r="G3729" s="77"/>
      <c r="H3729" s="77"/>
      <c r="I3729" s="77"/>
      <c r="J3729" s="77"/>
      <c r="K3729" s="77"/>
      <c r="L3729" s="77"/>
      <c r="M3729" s="77"/>
      <c r="N3729" s="77"/>
      <c r="O3729" s="77"/>
    </row>
    <row r="3730" spans="1:15" ht="16.5" thickBot="1" x14ac:dyDescent="0.25">
      <c r="A3730" s="453" t="s">
        <v>10</v>
      </c>
      <c r="B3730" s="454"/>
      <c r="C3730" s="449" t="s">
        <v>181</v>
      </c>
      <c r="D3730" s="451"/>
      <c r="E3730" s="451"/>
      <c r="F3730" s="451"/>
      <c r="G3730" s="451"/>
      <c r="H3730" s="451"/>
      <c r="I3730" s="451"/>
      <c r="J3730" s="451"/>
      <c r="K3730" s="451"/>
      <c r="L3730" s="451"/>
      <c r="M3730" s="451"/>
      <c r="N3730" s="451"/>
      <c r="O3730" s="452"/>
    </row>
    <row r="3731" spans="1:15" ht="16.5" thickBot="1" x14ac:dyDescent="0.25">
      <c r="A3731" s="77"/>
      <c r="B3731" s="77"/>
      <c r="C3731" s="77"/>
      <c r="D3731" s="77"/>
      <c r="E3731" s="77"/>
      <c r="F3731" s="77"/>
      <c r="G3731" s="77"/>
      <c r="H3731" s="77"/>
      <c r="I3731" s="77"/>
      <c r="J3731" s="77"/>
      <c r="K3731" s="77"/>
      <c r="L3731" s="77"/>
      <c r="M3731" s="77"/>
      <c r="N3731" s="77"/>
      <c r="O3731" s="77"/>
    </row>
    <row r="3732" spans="1:15" ht="16.5" thickBot="1" x14ac:dyDescent="0.25">
      <c r="A3732" s="453" t="s">
        <v>11</v>
      </c>
      <c r="B3732" s="454"/>
      <c r="C3732" s="449" t="s">
        <v>234</v>
      </c>
      <c r="D3732" s="451"/>
      <c r="E3732" s="451"/>
      <c r="F3732" s="451"/>
      <c r="G3732" s="451"/>
      <c r="H3732" s="451"/>
      <c r="I3732" s="451"/>
      <c r="J3732" s="451"/>
      <c r="K3732" s="451"/>
      <c r="L3732" s="451"/>
      <c r="M3732" s="451"/>
      <c r="N3732" s="451"/>
      <c r="O3732" s="452"/>
    </row>
    <row r="3733" spans="1:15" ht="16.5" thickBot="1" x14ac:dyDescent="0.25">
      <c r="A3733" s="81"/>
      <c r="B3733" s="81"/>
      <c r="C3733" s="81"/>
      <c r="D3733" s="81"/>
      <c r="E3733" s="81"/>
      <c r="F3733" s="81"/>
      <c r="G3733" s="81"/>
      <c r="H3733" s="81"/>
      <c r="I3733" s="81"/>
      <c r="J3733" s="81"/>
      <c r="K3733" s="81"/>
      <c r="L3733" s="81"/>
      <c r="M3733" s="81"/>
      <c r="N3733" s="81"/>
      <c r="O3733" s="81"/>
    </row>
    <row r="3734" spans="1:15" ht="16.5" thickBot="1" x14ac:dyDescent="0.25">
      <c r="A3734" s="441" t="s">
        <v>12</v>
      </c>
      <c r="B3734" s="443" t="s">
        <v>13</v>
      </c>
      <c r="C3734" s="434"/>
      <c r="D3734" s="444" t="s">
        <v>14</v>
      </c>
      <c r="E3734" s="446" t="s">
        <v>15</v>
      </c>
      <c r="F3734" s="447"/>
      <c r="G3734" s="447"/>
      <c r="H3734" s="447"/>
      <c r="I3734" s="448"/>
      <c r="J3734" s="444" t="s">
        <v>16</v>
      </c>
      <c r="K3734" s="444" t="s">
        <v>17</v>
      </c>
      <c r="L3734" s="443" t="s">
        <v>18</v>
      </c>
      <c r="M3734" s="434"/>
      <c r="N3734" s="435" t="s">
        <v>115</v>
      </c>
      <c r="O3734" s="436"/>
    </row>
    <row r="3735" spans="1:15" ht="32.25" thickBot="1" x14ac:dyDescent="0.25">
      <c r="A3735" s="462"/>
      <c r="B3735" s="82" t="s">
        <v>19</v>
      </c>
      <c r="C3735" s="83" t="s">
        <v>20</v>
      </c>
      <c r="D3735" s="445"/>
      <c r="E3735" s="84" t="s">
        <v>21</v>
      </c>
      <c r="F3735" s="84" t="s">
        <v>22</v>
      </c>
      <c r="G3735" s="85" t="s">
        <v>23</v>
      </c>
      <c r="H3735" s="119" t="s">
        <v>24</v>
      </c>
      <c r="I3735" s="86" t="s">
        <v>25</v>
      </c>
      <c r="J3735" s="445"/>
      <c r="K3735" s="445"/>
      <c r="L3735" s="87" t="s">
        <v>26</v>
      </c>
      <c r="M3735" s="88" t="s">
        <v>27</v>
      </c>
      <c r="N3735" s="437"/>
      <c r="O3735" s="438"/>
    </row>
    <row r="3736" spans="1:15" ht="15.75" x14ac:dyDescent="0.2">
      <c r="A3736" s="170">
        <v>45412</v>
      </c>
      <c r="B3736" s="148"/>
      <c r="C3736" s="148">
        <v>430526</v>
      </c>
      <c r="D3736" s="149"/>
      <c r="E3736" s="96"/>
      <c r="F3736" s="96"/>
      <c r="G3736" s="150"/>
      <c r="H3736" s="151"/>
      <c r="I3736" s="156"/>
      <c r="J3736" s="152"/>
      <c r="K3736" s="153"/>
      <c r="L3736" s="154"/>
      <c r="M3736" s="154"/>
      <c r="N3736" s="428"/>
      <c r="O3736" s="429"/>
    </row>
    <row r="3737" spans="1:15" ht="15.75" x14ac:dyDescent="0.2">
      <c r="A3737" s="170">
        <v>45453</v>
      </c>
      <c r="B3737" s="148">
        <v>430526</v>
      </c>
      <c r="C3737" s="148">
        <v>430883</v>
      </c>
      <c r="D3737" s="149">
        <f>+C3737-B3737</f>
        <v>357</v>
      </c>
      <c r="E3737" s="188" t="s">
        <v>249</v>
      </c>
      <c r="F3737" s="96" t="s">
        <v>250</v>
      </c>
      <c r="G3737" s="150">
        <v>60</v>
      </c>
      <c r="H3737" s="151">
        <v>23.35</v>
      </c>
      <c r="I3737" s="156">
        <f>H3737*G3737</f>
        <v>1401</v>
      </c>
      <c r="J3737" s="152">
        <f>D3737/G3737</f>
        <v>5.95</v>
      </c>
      <c r="K3737" s="153">
        <v>45453</v>
      </c>
      <c r="L3737" s="154" t="s">
        <v>156</v>
      </c>
      <c r="M3737" s="154" t="s">
        <v>156</v>
      </c>
      <c r="N3737" s="428" t="s">
        <v>248</v>
      </c>
      <c r="O3737" s="429"/>
    </row>
    <row r="3738" spans="1:15" ht="15.75" x14ac:dyDescent="0.2">
      <c r="A3738" s="170"/>
      <c r="B3738" s="148"/>
      <c r="C3738" s="148"/>
      <c r="D3738" s="149"/>
      <c r="E3738" s="96"/>
      <c r="F3738" s="96"/>
      <c r="G3738" s="150"/>
      <c r="H3738" s="151"/>
      <c r="I3738" s="156"/>
      <c r="J3738" s="152"/>
      <c r="K3738" s="153"/>
      <c r="L3738" s="154"/>
      <c r="M3738" s="154"/>
      <c r="N3738" s="428"/>
      <c r="O3738" s="429"/>
    </row>
    <row r="3739" spans="1:15" ht="15.75" x14ac:dyDescent="0.2">
      <c r="A3739" s="170"/>
      <c r="B3739" s="148"/>
      <c r="C3739" s="148"/>
      <c r="D3739" s="149"/>
      <c r="E3739" s="96"/>
      <c r="F3739" s="96"/>
      <c r="G3739" s="150"/>
      <c r="H3739" s="151"/>
      <c r="I3739" s="156"/>
      <c r="J3739" s="152"/>
      <c r="K3739" s="153"/>
      <c r="L3739" s="154"/>
      <c r="M3739" s="100"/>
      <c r="N3739" s="439"/>
      <c r="O3739" s="440"/>
    </row>
    <row r="3740" spans="1:15" ht="15.75" x14ac:dyDescent="0.2">
      <c r="A3740" s="170"/>
      <c r="B3740" s="148"/>
      <c r="C3740" s="148"/>
      <c r="D3740" s="149"/>
      <c r="E3740" s="96"/>
      <c r="F3740" s="96"/>
      <c r="G3740" s="150"/>
      <c r="H3740" s="151"/>
      <c r="I3740" s="156"/>
      <c r="J3740" s="152"/>
      <c r="K3740" s="153"/>
      <c r="L3740" s="154"/>
      <c r="M3740" s="100"/>
      <c r="N3740" s="428"/>
      <c r="O3740" s="429"/>
    </row>
    <row r="3741" spans="1:15" ht="15.75" x14ac:dyDescent="0.2">
      <c r="A3741" s="147"/>
      <c r="B3741" s="148"/>
      <c r="C3741" s="148"/>
      <c r="D3741" s="149"/>
      <c r="E3741" s="150"/>
      <c r="F3741" s="150"/>
      <c r="G3741" s="150"/>
      <c r="H3741" s="151"/>
      <c r="I3741" s="156"/>
      <c r="J3741" s="152"/>
      <c r="K3741" s="153"/>
      <c r="L3741" s="154"/>
      <c r="M3741" s="145"/>
      <c r="N3741" s="428"/>
      <c r="O3741" s="429"/>
    </row>
    <row r="3742" spans="1:15" ht="15.75" x14ac:dyDescent="0.2">
      <c r="A3742" s="93"/>
      <c r="B3742" s="95"/>
      <c r="D3742" s="89"/>
      <c r="E3742" s="96"/>
      <c r="F3742" s="96"/>
      <c r="G3742" s="96"/>
      <c r="H3742" s="97"/>
      <c r="I3742" s="91"/>
      <c r="J3742" s="98"/>
      <c r="K3742" s="99"/>
      <c r="L3742" s="100" t="s">
        <v>171</v>
      </c>
      <c r="M3742" s="100"/>
      <c r="N3742" s="428"/>
      <c r="O3742" s="429"/>
    </row>
    <row r="3743" spans="1:15" ht="16.5" thickBot="1" x14ac:dyDescent="0.25">
      <c r="A3743" s="93"/>
      <c r="B3743" s="94"/>
      <c r="C3743" s="95"/>
      <c r="D3743" s="89"/>
      <c r="E3743" s="96"/>
      <c r="F3743" s="96"/>
      <c r="G3743" s="96"/>
      <c r="H3743" s="97"/>
      <c r="I3743" s="91"/>
      <c r="J3743" s="98"/>
      <c r="K3743" s="92"/>
      <c r="L3743" s="100"/>
      <c r="M3743" s="101"/>
      <c r="N3743" s="468"/>
      <c r="O3743" s="469"/>
    </row>
    <row r="3744" spans="1:15" ht="16.5" thickBot="1" x14ac:dyDescent="0.25">
      <c r="A3744" s="189" t="s">
        <v>28</v>
      </c>
      <c r="B3744" s="104"/>
      <c r="C3744" s="105"/>
      <c r="D3744" s="118">
        <f>SUM(D3736:D3743)</f>
        <v>357</v>
      </c>
      <c r="E3744" s="107"/>
      <c r="F3744" s="107"/>
      <c r="G3744" s="121">
        <f>SUM(G3736:G3743)</f>
        <v>60</v>
      </c>
      <c r="H3744" s="105"/>
      <c r="I3744" s="118">
        <f>SUM(I3736:I3743)</f>
        <v>1401</v>
      </c>
      <c r="J3744" s="109">
        <f>D3744/G3744</f>
        <v>5.95</v>
      </c>
      <c r="K3744" s="110"/>
      <c r="L3744" s="111"/>
      <c r="M3744" s="112"/>
      <c r="N3744" s="430"/>
      <c r="O3744" s="431"/>
    </row>
    <row r="3745" spans="1:16" ht="15.75" x14ac:dyDescent="0.2">
      <c r="A3745" s="76"/>
      <c r="B3745" s="113"/>
      <c r="C3745" s="113"/>
      <c r="D3745" s="113"/>
      <c r="E3745" s="113"/>
      <c r="F3745" s="113"/>
      <c r="G3745" s="113"/>
      <c r="H3745" s="113"/>
      <c r="I3745" s="76"/>
      <c r="J3745" s="76"/>
      <c r="K3745" s="76"/>
      <c r="L3745" s="76"/>
      <c r="M3745" s="76"/>
      <c r="N3745" s="113"/>
      <c r="O3745" s="114"/>
    </row>
    <row r="3746" spans="1:16" ht="15.75" x14ac:dyDescent="0.2">
      <c r="A3746" s="76"/>
      <c r="B3746" s="113"/>
      <c r="C3746" s="113"/>
      <c r="D3746" s="113"/>
      <c r="E3746" s="113"/>
      <c r="F3746" s="113"/>
      <c r="G3746" s="113"/>
      <c r="H3746" s="113"/>
      <c r="I3746" s="76"/>
      <c r="J3746" s="76"/>
      <c r="K3746" s="76"/>
      <c r="L3746" s="76"/>
      <c r="M3746" s="76"/>
      <c r="N3746" s="113"/>
      <c r="O3746" s="114"/>
    </row>
    <row r="3747" spans="1:16" ht="15.75" x14ac:dyDescent="0.2">
      <c r="A3747" s="76"/>
      <c r="B3747" s="113"/>
      <c r="C3747" s="113"/>
      <c r="D3747" s="113"/>
      <c r="E3747" s="113"/>
      <c r="F3747" s="113"/>
      <c r="G3747" s="113"/>
      <c r="H3747" s="113"/>
      <c r="I3747" s="76"/>
      <c r="J3747" s="76"/>
      <c r="K3747" s="76"/>
      <c r="L3747" s="76"/>
      <c r="M3747" s="76"/>
      <c r="N3747" s="113"/>
      <c r="O3747" s="114"/>
    </row>
    <row r="3748" spans="1:16" ht="15.75" x14ac:dyDescent="0.2">
      <c r="A3748" s="115"/>
      <c r="B3748" s="432" t="s">
        <v>29</v>
      </c>
      <c r="C3748" s="432"/>
      <c r="D3748" s="432"/>
      <c r="E3748" s="116"/>
      <c r="F3748" s="116"/>
      <c r="G3748" s="116"/>
      <c r="H3748" s="115"/>
      <c r="I3748" s="116" t="s">
        <v>30</v>
      </c>
      <c r="J3748" s="115"/>
      <c r="K3748" s="116"/>
      <c r="L3748" s="116"/>
      <c r="M3748" s="116" t="s">
        <v>31</v>
      </c>
      <c r="N3748" s="116"/>
      <c r="O3748" s="117"/>
    </row>
    <row r="3749" spans="1:16" ht="15.75" x14ac:dyDescent="0.2">
      <c r="A3749" s="116"/>
      <c r="B3749" s="427" t="s">
        <v>225</v>
      </c>
      <c r="C3749" s="427"/>
      <c r="D3749" s="427"/>
      <c r="E3749" s="76"/>
      <c r="F3749" s="76"/>
      <c r="G3749" s="76"/>
      <c r="H3749" s="115"/>
      <c r="I3749" s="76" t="s">
        <v>238</v>
      </c>
      <c r="J3749" s="115"/>
      <c r="K3749" s="76"/>
      <c r="L3749" s="76"/>
      <c r="M3749" s="76" t="s">
        <v>220</v>
      </c>
      <c r="N3749" s="76"/>
      <c r="O3749" s="117"/>
    </row>
    <row r="3750" spans="1:16" ht="15.75" x14ac:dyDescent="0.2">
      <c r="A3750" s="427" t="s">
        <v>223</v>
      </c>
      <c r="B3750" s="427"/>
      <c r="C3750" s="427"/>
      <c r="D3750" s="427"/>
      <c r="E3750" s="427"/>
      <c r="F3750" s="76"/>
      <c r="G3750" s="76"/>
      <c r="H3750" s="115"/>
      <c r="I3750" s="76" t="s">
        <v>240</v>
      </c>
      <c r="J3750" s="115"/>
      <c r="K3750" s="76"/>
      <c r="L3750" s="76"/>
      <c r="M3750" s="76" t="s">
        <v>124</v>
      </c>
      <c r="N3750" s="76"/>
      <c r="O3750" s="117"/>
    </row>
    <row r="3755" spans="1:16" ht="15.75" x14ac:dyDescent="0.2">
      <c r="A3755" s="427" t="s">
        <v>180</v>
      </c>
      <c r="B3755" s="427"/>
      <c r="C3755" s="427"/>
      <c r="D3755" s="427"/>
      <c r="E3755" s="427"/>
      <c r="F3755" s="427"/>
      <c r="G3755" s="427"/>
      <c r="H3755" s="427"/>
      <c r="I3755" s="427"/>
      <c r="J3755" s="427"/>
      <c r="K3755" s="427"/>
      <c r="L3755" s="427"/>
      <c r="M3755" s="427"/>
      <c r="N3755" s="427"/>
      <c r="O3755" s="427"/>
      <c r="P3755" s="427"/>
    </row>
    <row r="3756" spans="1:16" ht="15.75" x14ac:dyDescent="0.2">
      <c r="A3756" s="427" t="s">
        <v>1</v>
      </c>
      <c r="B3756" s="427"/>
      <c r="C3756" s="427"/>
      <c r="D3756" s="427"/>
      <c r="E3756" s="427"/>
      <c r="F3756" s="427"/>
      <c r="G3756" s="427"/>
      <c r="H3756" s="427"/>
      <c r="I3756" s="427"/>
      <c r="J3756" s="427"/>
      <c r="K3756" s="427"/>
      <c r="L3756" s="427"/>
      <c r="M3756" s="427"/>
      <c r="N3756" s="427"/>
      <c r="O3756" s="427"/>
      <c r="P3756" s="427"/>
    </row>
    <row r="3757" spans="1:16" ht="15.75" x14ac:dyDescent="0.2">
      <c r="A3757" s="427"/>
      <c r="B3757" s="427"/>
      <c r="C3757" s="427"/>
      <c r="D3757" s="427"/>
      <c r="E3757" s="427"/>
      <c r="F3757" s="427"/>
      <c r="G3757" s="427"/>
      <c r="H3757" s="427"/>
      <c r="I3757" s="427"/>
      <c r="J3757" s="427"/>
      <c r="K3757" s="427"/>
      <c r="L3757" s="427"/>
      <c r="M3757" s="427"/>
      <c r="N3757" s="427"/>
      <c r="O3757" s="427"/>
      <c r="P3757" s="427"/>
    </row>
    <row r="3758" spans="1:16" ht="15.75" x14ac:dyDescent="0.2">
      <c r="A3758" s="455" t="s">
        <v>322</v>
      </c>
      <c r="B3758" s="455"/>
      <c r="C3758" s="455"/>
      <c r="D3758" s="455"/>
      <c r="E3758" s="455"/>
      <c r="F3758" s="455"/>
      <c r="G3758" s="455"/>
      <c r="H3758" s="455"/>
      <c r="I3758" s="455"/>
      <c r="J3758" s="455"/>
      <c r="K3758" s="455"/>
      <c r="L3758" s="455"/>
      <c r="M3758" s="455"/>
      <c r="N3758" s="455"/>
      <c r="O3758" s="455"/>
      <c r="P3758" s="455"/>
    </row>
    <row r="3759" spans="1:16" ht="15.75" x14ac:dyDescent="0.2">
      <c r="A3759" s="77"/>
      <c r="B3759" s="77"/>
      <c r="C3759" s="77"/>
      <c r="D3759" s="77"/>
      <c r="E3759" s="77"/>
      <c r="F3759" s="77"/>
      <c r="G3759" s="77"/>
      <c r="H3759" s="77"/>
      <c r="I3759" s="77"/>
      <c r="J3759" s="77"/>
      <c r="K3759" s="77"/>
      <c r="L3759" s="77"/>
      <c r="M3759" s="77"/>
      <c r="N3759" s="77"/>
      <c r="O3759" s="77"/>
      <c r="P3759" s="77"/>
    </row>
    <row r="3760" spans="1:16" ht="16.5" thickBot="1" x14ac:dyDescent="0.25">
      <c r="A3760" s="77"/>
      <c r="B3760" s="77"/>
      <c r="C3760" s="77"/>
      <c r="D3760" s="77"/>
      <c r="E3760" s="77"/>
      <c r="F3760" s="77"/>
      <c r="G3760" s="77"/>
      <c r="H3760" s="77"/>
      <c r="I3760" s="77"/>
      <c r="J3760" s="77"/>
      <c r="K3760" s="77"/>
      <c r="L3760" s="77"/>
      <c r="M3760" s="77"/>
      <c r="N3760" s="77"/>
      <c r="O3760" s="77"/>
      <c r="P3760" s="77"/>
    </row>
    <row r="3761" spans="1:16" ht="16.5" thickBot="1" x14ac:dyDescent="0.25">
      <c r="A3761" s="78" t="s">
        <v>2</v>
      </c>
      <c r="B3761" s="449" t="s">
        <v>133</v>
      </c>
      <c r="C3761" s="450"/>
      <c r="D3761" s="79" t="s">
        <v>3</v>
      </c>
      <c r="E3761" s="449">
        <v>2001</v>
      </c>
      <c r="F3761" s="451"/>
      <c r="G3761" s="451"/>
      <c r="H3761" s="450"/>
      <c r="I3761" s="79" t="s">
        <v>4</v>
      </c>
      <c r="J3761" s="80" t="s">
        <v>231</v>
      </c>
      <c r="K3761" s="80"/>
      <c r="L3761" s="80"/>
      <c r="M3761" s="80" t="s">
        <v>5</v>
      </c>
      <c r="N3761" s="449" t="s">
        <v>165</v>
      </c>
      <c r="O3761" s="451"/>
      <c r="P3761" s="452"/>
    </row>
    <row r="3762" spans="1:16" ht="16.5" thickBot="1" x14ac:dyDescent="0.25">
      <c r="A3762" s="77"/>
      <c r="B3762" s="77"/>
      <c r="C3762" s="77"/>
      <c r="D3762" s="77"/>
      <c r="E3762" s="77"/>
      <c r="F3762" s="77"/>
      <c r="G3762" s="77"/>
      <c r="H3762" s="77"/>
      <c r="I3762" s="77"/>
      <c r="J3762" s="77"/>
      <c r="K3762" s="77"/>
      <c r="L3762" s="77"/>
      <c r="M3762" s="77"/>
      <c r="N3762" s="77"/>
      <c r="O3762" s="77"/>
      <c r="P3762" s="77"/>
    </row>
    <row r="3763" spans="1:16" ht="16.5" thickBot="1" x14ac:dyDescent="0.25">
      <c r="A3763" s="78" t="s">
        <v>6</v>
      </c>
      <c r="B3763" s="449" t="s">
        <v>136</v>
      </c>
      <c r="C3763" s="450"/>
      <c r="D3763" s="79" t="s">
        <v>7</v>
      </c>
      <c r="E3763" s="449" t="s">
        <v>137</v>
      </c>
      <c r="F3763" s="451"/>
      <c r="G3763" s="451"/>
      <c r="H3763" s="450"/>
      <c r="I3763" s="79" t="s">
        <v>8</v>
      </c>
      <c r="J3763" s="80">
        <v>4</v>
      </c>
      <c r="K3763" s="80"/>
      <c r="L3763" s="80"/>
      <c r="M3763" s="80" t="s">
        <v>9</v>
      </c>
      <c r="N3763" s="80"/>
      <c r="O3763" s="196"/>
      <c r="P3763" s="197">
        <v>60</v>
      </c>
    </row>
    <row r="3764" spans="1:16" ht="16.5" thickBot="1" x14ac:dyDescent="0.25">
      <c r="A3764" s="77"/>
      <c r="B3764" s="77"/>
      <c r="C3764" s="77"/>
      <c r="D3764" s="77"/>
      <c r="E3764" s="77"/>
      <c r="F3764" s="77"/>
      <c r="G3764" s="77"/>
      <c r="H3764" s="77"/>
      <c r="I3764" s="77"/>
      <c r="J3764" s="77"/>
      <c r="K3764" s="77"/>
      <c r="L3764" s="77"/>
      <c r="M3764" s="77"/>
      <c r="N3764" s="77"/>
      <c r="O3764" s="77"/>
      <c r="P3764" s="77"/>
    </row>
    <row r="3765" spans="1:16" ht="16.5" thickBot="1" x14ac:dyDescent="0.25">
      <c r="A3765" s="453" t="s">
        <v>10</v>
      </c>
      <c r="B3765" s="454"/>
      <c r="C3765" s="449" t="s">
        <v>181</v>
      </c>
      <c r="D3765" s="451"/>
      <c r="E3765" s="451"/>
      <c r="F3765" s="451"/>
      <c r="G3765" s="451"/>
      <c r="H3765" s="451"/>
      <c r="I3765" s="451"/>
      <c r="J3765" s="451"/>
      <c r="K3765" s="451"/>
      <c r="L3765" s="451"/>
      <c r="M3765" s="451"/>
      <c r="N3765" s="451"/>
      <c r="O3765" s="451"/>
      <c r="P3765" s="452"/>
    </row>
    <row r="3766" spans="1:16" ht="16.5" thickBot="1" x14ac:dyDescent="0.25">
      <c r="A3766" s="77"/>
      <c r="B3766" s="77"/>
      <c r="C3766" s="77"/>
      <c r="D3766" s="77"/>
      <c r="E3766" s="77"/>
      <c r="F3766" s="77"/>
      <c r="G3766" s="77"/>
      <c r="H3766" s="77"/>
      <c r="I3766" s="77"/>
      <c r="J3766" s="77"/>
      <c r="K3766" s="77"/>
      <c r="L3766" s="77"/>
      <c r="M3766" s="77"/>
      <c r="N3766" s="77"/>
      <c r="O3766" s="77"/>
      <c r="P3766" s="77"/>
    </row>
    <row r="3767" spans="1:16" ht="16.5" thickBot="1" x14ac:dyDescent="0.25">
      <c r="A3767" s="453" t="s">
        <v>11</v>
      </c>
      <c r="B3767" s="454"/>
      <c r="C3767" s="449" t="s">
        <v>234</v>
      </c>
      <c r="D3767" s="451"/>
      <c r="E3767" s="451"/>
      <c r="F3767" s="451"/>
      <c r="G3767" s="451"/>
      <c r="H3767" s="451"/>
      <c r="I3767" s="451"/>
      <c r="J3767" s="451"/>
      <c r="K3767" s="451"/>
      <c r="L3767" s="451"/>
      <c r="M3767" s="451"/>
      <c r="N3767" s="451"/>
      <c r="O3767" s="451"/>
      <c r="P3767" s="452"/>
    </row>
    <row r="3768" spans="1:16" ht="16.5" thickBot="1" x14ac:dyDescent="0.25">
      <c r="A3768" s="81"/>
      <c r="B3768" s="81"/>
      <c r="C3768" s="81"/>
      <c r="D3768" s="81"/>
      <c r="E3768" s="81"/>
      <c r="F3768" s="81"/>
      <c r="G3768" s="81"/>
      <c r="H3768" s="81"/>
      <c r="I3768" s="81"/>
      <c r="J3768" s="81"/>
      <c r="K3768" s="81"/>
      <c r="L3768" s="81"/>
      <c r="M3768" s="81"/>
      <c r="N3768" s="81"/>
      <c r="O3768" s="81"/>
      <c r="P3768" s="81"/>
    </row>
    <row r="3769" spans="1:16" ht="16.5" thickBot="1" x14ac:dyDescent="0.25">
      <c r="A3769" s="441" t="s">
        <v>12</v>
      </c>
      <c r="B3769" s="443" t="s">
        <v>13</v>
      </c>
      <c r="C3769" s="434"/>
      <c r="D3769" s="444" t="s">
        <v>255</v>
      </c>
      <c r="E3769" s="446" t="s">
        <v>15</v>
      </c>
      <c r="F3769" s="447"/>
      <c r="G3769" s="447"/>
      <c r="H3769" s="447"/>
      <c r="I3769" s="448"/>
      <c r="J3769" s="444" t="s">
        <v>16</v>
      </c>
      <c r="K3769" s="444" t="s">
        <v>17</v>
      </c>
      <c r="L3769" s="446" t="s">
        <v>18</v>
      </c>
      <c r="M3769" s="447"/>
      <c r="N3769" s="448"/>
      <c r="O3769" s="435" t="s">
        <v>115</v>
      </c>
      <c r="P3769" s="436"/>
    </row>
    <row r="3770" spans="1:16" ht="32.25" thickBot="1" x14ac:dyDescent="0.25">
      <c r="A3770" s="442"/>
      <c r="B3770" s="82" t="s">
        <v>19</v>
      </c>
      <c r="C3770" s="83" t="s">
        <v>20</v>
      </c>
      <c r="D3770" s="445"/>
      <c r="E3770" s="84" t="s">
        <v>21</v>
      </c>
      <c r="F3770" s="84" t="s">
        <v>22</v>
      </c>
      <c r="G3770" s="85" t="s">
        <v>23</v>
      </c>
      <c r="H3770" s="119" t="s">
        <v>24</v>
      </c>
      <c r="I3770" s="86" t="s">
        <v>25</v>
      </c>
      <c r="J3770" s="445"/>
      <c r="K3770" s="445"/>
      <c r="L3770" s="194" t="s">
        <v>258</v>
      </c>
      <c r="M3770" s="85" t="s">
        <v>256</v>
      </c>
      <c r="N3770" s="83" t="s">
        <v>257</v>
      </c>
      <c r="O3770" s="437"/>
      <c r="P3770" s="438"/>
    </row>
    <row r="3771" spans="1:16" ht="15.75" x14ac:dyDescent="0.2">
      <c r="A3771" s="165"/>
      <c r="B3771" s="172"/>
      <c r="C3771" s="172"/>
      <c r="D3771" s="160"/>
      <c r="E3771" s="96"/>
      <c r="F3771" s="96"/>
      <c r="G3771" s="166"/>
      <c r="H3771" s="169"/>
      <c r="I3771" s="175"/>
      <c r="J3771" s="162"/>
      <c r="K3771" s="99"/>
      <c r="L3771" s="191"/>
      <c r="M3771" s="195"/>
      <c r="N3771" s="100"/>
      <c r="O3771" s="428"/>
      <c r="P3771" s="429"/>
    </row>
    <row r="3772" spans="1:16" ht="15.75" x14ac:dyDescent="0.2">
      <c r="A3772" s="165"/>
      <c r="B3772" s="172"/>
      <c r="C3772" s="172"/>
      <c r="D3772" s="160">
        <f>+C3772-B3772</f>
        <v>0</v>
      </c>
      <c r="E3772" s="96"/>
      <c r="F3772" s="96"/>
      <c r="G3772" s="166"/>
      <c r="H3772" s="169"/>
      <c r="I3772" s="175">
        <f>G3772*H3772</f>
        <v>0</v>
      </c>
      <c r="J3772" s="162" t="e">
        <f>D3772/G3772</f>
        <v>#DIV/0!</v>
      </c>
      <c r="K3772" s="99"/>
      <c r="L3772" s="191"/>
      <c r="M3772" s="94"/>
      <c r="N3772" s="100"/>
      <c r="O3772" s="428"/>
      <c r="P3772" s="429"/>
    </row>
    <row r="3773" spans="1:16" ht="15.75" x14ac:dyDescent="0.2">
      <c r="A3773" s="165"/>
      <c r="B3773" s="172"/>
      <c r="C3773" s="166"/>
      <c r="D3773" s="160">
        <f>+C3773-B3773</f>
        <v>0</v>
      </c>
      <c r="E3773" s="96"/>
      <c r="F3773" s="96"/>
      <c r="G3773" s="166"/>
      <c r="H3773" s="169"/>
      <c r="I3773" s="175">
        <f>G3773*H3773</f>
        <v>0</v>
      </c>
      <c r="J3773" s="162" t="e">
        <f>D3773/G3773</f>
        <v>#DIV/0!</v>
      </c>
      <c r="K3773" s="99"/>
      <c r="L3773" s="191"/>
      <c r="M3773" s="94"/>
      <c r="N3773" s="100"/>
      <c r="O3773" s="428"/>
      <c r="P3773" s="429"/>
    </row>
    <row r="3774" spans="1:16" ht="15.75" x14ac:dyDescent="0.2">
      <c r="A3774" s="165"/>
      <c r="B3774" s="166"/>
      <c r="C3774" s="166"/>
      <c r="D3774" s="160"/>
      <c r="E3774" s="96"/>
      <c r="F3774" s="96"/>
      <c r="G3774" s="166"/>
      <c r="H3774" s="169"/>
      <c r="I3774" s="175"/>
      <c r="J3774" s="162"/>
      <c r="K3774" s="99"/>
      <c r="L3774" s="191"/>
      <c r="M3774" s="94"/>
      <c r="N3774" s="100"/>
      <c r="O3774" s="439"/>
      <c r="P3774" s="440"/>
    </row>
    <row r="3775" spans="1:16" ht="16.5" thickBot="1" x14ac:dyDescent="0.25">
      <c r="A3775" s="93"/>
      <c r="B3775" s="132"/>
      <c r="C3775" s="132"/>
      <c r="D3775" s="133"/>
      <c r="E3775" s="96"/>
      <c r="F3775" s="96"/>
      <c r="G3775" s="96"/>
      <c r="H3775" s="97"/>
      <c r="I3775" s="91"/>
      <c r="J3775" s="98"/>
      <c r="K3775" s="92"/>
      <c r="L3775" s="192"/>
      <c r="M3775" s="184"/>
      <c r="N3775" s="101"/>
      <c r="O3775" s="468"/>
      <c r="P3775" s="469"/>
    </row>
    <row r="3776" spans="1:16" ht="16.5" thickBot="1" x14ac:dyDescent="0.25">
      <c r="A3776" s="198" t="s">
        <v>28</v>
      </c>
      <c r="B3776" s="104"/>
      <c r="C3776" s="105"/>
      <c r="D3776" s="106">
        <f>SUM(D3771:D3775)</f>
        <v>0</v>
      </c>
      <c r="E3776" s="107"/>
      <c r="F3776" s="107"/>
      <c r="G3776" s="118">
        <f>SUM(G3771:G3775)</f>
        <v>0</v>
      </c>
      <c r="H3776" s="105"/>
      <c r="I3776" s="118">
        <f>SUM(I3771:I3775)</f>
        <v>0</v>
      </c>
      <c r="J3776" s="109" t="e">
        <f>D3776/G3776</f>
        <v>#DIV/0!</v>
      </c>
      <c r="K3776" s="110"/>
      <c r="L3776" s="193"/>
      <c r="M3776" s="111"/>
      <c r="N3776" s="112"/>
      <c r="O3776" s="430"/>
      <c r="P3776" s="431"/>
    </row>
    <row r="3777" spans="1:16" ht="15.75" x14ac:dyDescent="0.2">
      <c r="A3777" s="76"/>
      <c r="B3777" s="113"/>
      <c r="C3777" s="113"/>
      <c r="D3777" s="113"/>
      <c r="E3777" s="113"/>
      <c r="F3777" s="113"/>
      <c r="G3777" s="113"/>
      <c r="H3777" s="113"/>
      <c r="I3777" s="76"/>
      <c r="J3777" s="76"/>
      <c r="K3777" s="76"/>
      <c r="L3777" s="76"/>
      <c r="M3777" s="76"/>
      <c r="N3777" s="76"/>
      <c r="O3777" s="113"/>
      <c r="P3777" s="114"/>
    </row>
    <row r="3778" spans="1:16" ht="15.75" x14ac:dyDescent="0.2">
      <c r="A3778" s="76"/>
      <c r="B3778" s="113"/>
      <c r="C3778" s="113"/>
      <c r="D3778" s="113"/>
      <c r="E3778" s="113"/>
      <c r="F3778" s="113"/>
      <c r="G3778" s="113"/>
      <c r="H3778" s="113"/>
      <c r="I3778" s="76"/>
      <c r="J3778" s="76"/>
      <c r="K3778" s="76"/>
      <c r="L3778" s="76"/>
      <c r="M3778" s="76"/>
      <c r="N3778" s="76"/>
      <c r="O3778" s="113"/>
      <c r="P3778" s="114"/>
    </row>
    <row r="3779" spans="1:16" ht="15.75" x14ac:dyDescent="0.2">
      <c r="A3779" s="76"/>
      <c r="B3779" s="113"/>
      <c r="C3779" s="113"/>
      <c r="D3779" s="113"/>
      <c r="E3779" s="113"/>
      <c r="F3779" s="113"/>
      <c r="G3779" s="113"/>
      <c r="H3779" s="113"/>
      <c r="I3779" s="76"/>
      <c r="J3779" s="76"/>
      <c r="K3779" s="76"/>
      <c r="L3779" s="76"/>
      <c r="M3779" s="1"/>
      <c r="N3779" s="1"/>
      <c r="O3779" s="3"/>
      <c r="P3779" s="114"/>
    </row>
    <row r="3780" spans="1:16" ht="15.75" x14ac:dyDescent="0.2">
      <c r="A3780" s="115"/>
      <c r="B3780" s="432" t="s">
        <v>29</v>
      </c>
      <c r="C3780" s="432"/>
      <c r="D3780" s="432"/>
      <c r="E3780" s="116"/>
      <c r="F3780" s="116"/>
      <c r="G3780" s="116"/>
      <c r="H3780" s="115"/>
      <c r="I3780" s="116" t="s">
        <v>30</v>
      </c>
      <c r="J3780" s="115"/>
      <c r="K3780" s="116"/>
      <c r="L3780" s="116"/>
      <c r="M3780" s="116"/>
      <c r="N3780" s="116" t="s">
        <v>31</v>
      </c>
      <c r="O3780" s="116"/>
      <c r="P3780" s="117"/>
    </row>
    <row r="3781" spans="1:16" ht="15.75" x14ac:dyDescent="0.2">
      <c r="A3781" s="116"/>
      <c r="B3781" s="427" t="s">
        <v>225</v>
      </c>
      <c r="C3781" s="427"/>
      <c r="D3781" s="427"/>
      <c r="E3781" s="76"/>
      <c r="F3781" s="76"/>
      <c r="G3781" s="76"/>
      <c r="H3781" s="115"/>
      <c r="I3781" s="76" t="s">
        <v>238</v>
      </c>
      <c r="J3781" s="115"/>
      <c r="K3781" s="76"/>
      <c r="L3781" s="76"/>
      <c r="M3781" s="76"/>
      <c r="N3781" s="76" t="s">
        <v>220</v>
      </c>
      <c r="O3781" s="76"/>
      <c r="P3781" s="117"/>
    </row>
    <row r="3782" spans="1:16" ht="15.75" x14ac:dyDescent="0.2">
      <c r="A3782" s="427" t="s">
        <v>223</v>
      </c>
      <c r="B3782" s="427"/>
      <c r="C3782" s="427"/>
      <c r="D3782" s="427"/>
      <c r="E3782" s="427"/>
      <c r="F3782" s="76"/>
      <c r="G3782" s="76"/>
      <c r="H3782" s="115"/>
      <c r="I3782" s="76" t="s">
        <v>240</v>
      </c>
      <c r="J3782" s="115"/>
      <c r="K3782" s="76"/>
      <c r="L3782" s="76"/>
      <c r="M3782" s="76"/>
      <c r="N3782" s="76" t="s">
        <v>124</v>
      </c>
      <c r="O3782" s="76"/>
      <c r="P3782" s="117"/>
    </row>
    <row r="3783" spans="1:16" x14ac:dyDescent="0.2">
      <c r="A3783"/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  <c r="P3783"/>
    </row>
    <row r="3784" spans="1:16" x14ac:dyDescent="0.2">
      <c r="A3784" s="467" t="s">
        <v>259</v>
      </c>
      <c r="B3784" s="467"/>
      <c r="C3784" s="467"/>
      <c r="D3784" s="467"/>
      <c r="E3784" s="467"/>
      <c r="F3784"/>
      <c r="G3784"/>
      <c r="H3784"/>
      <c r="I3784"/>
      <c r="J3784"/>
      <c r="K3784"/>
      <c r="L3784"/>
      <c r="M3784"/>
      <c r="N3784"/>
      <c r="O3784"/>
      <c r="P3784"/>
    </row>
    <row r="3787" spans="1:16" ht="15.75" x14ac:dyDescent="0.2">
      <c r="A3787" s="427" t="s">
        <v>125</v>
      </c>
      <c r="B3787" s="427"/>
      <c r="C3787" s="427"/>
      <c r="D3787" s="427"/>
      <c r="E3787" s="427"/>
      <c r="F3787" s="427"/>
      <c r="G3787" s="427"/>
      <c r="H3787" s="427"/>
      <c r="I3787" s="427"/>
      <c r="J3787" s="427"/>
      <c r="K3787" s="427"/>
      <c r="L3787" s="427"/>
      <c r="M3787" s="427"/>
      <c r="N3787" s="427"/>
      <c r="O3787" s="427"/>
    </row>
    <row r="3788" spans="1:16" ht="15.75" x14ac:dyDescent="0.2">
      <c r="A3788" s="460" t="s">
        <v>1</v>
      </c>
      <c r="B3788" s="427"/>
      <c r="C3788" s="427"/>
      <c r="D3788" s="427"/>
      <c r="E3788" s="427"/>
      <c r="F3788" s="427"/>
      <c r="G3788" s="427"/>
      <c r="H3788" s="427"/>
      <c r="I3788" s="427"/>
      <c r="J3788" s="427"/>
      <c r="K3788" s="427"/>
      <c r="L3788" s="427"/>
      <c r="M3788" s="427"/>
      <c r="N3788" s="427"/>
      <c r="O3788" s="461"/>
    </row>
    <row r="3789" spans="1:16" ht="15.75" x14ac:dyDescent="0.2">
      <c r="A3789" s="460"/>
      <c r="B3789" s="427"/>
      <c r="C3789" s="427"/>
      <c r="D3789" s="427"/>
      <c r="E3789" s="427"/>
      <c r="F3789" s="427"/>
      <c r="G3789" s="427"/>
      <c r="H3789" s="427"/>
      <c r="I3789" s="427"/>
      <c r="J3789" s="427"/>
      <c r="K3789" s="427"/>
      <c r="L3789" s="427"/>
      <c r="M3789" s="427"/>
      <c r="N3789" s="427"/>
      <c r="O3789" s="461"/>
    </row>
    <row r="3790" spans="1:16" ht="15.75" x14ac:dyDescent="0.2">
      <c r="A3790" s="455" t="s">
        <v>194</v>
      </c>
      <c r="B3790" s="455"/>
      <c r="C3790" s="455"/>
      <c r="D3790" s="455"/>
      <c r="E3790" s="455"/>
      <c r="F3790" s="455"/>
      <c r="G3790" s="455"/>
      <c r="H3790" s="455"/>
      <c r="I3790" s="455"/>
      <c r="J3790" s="455"/>
      <c r="K3790" s="455"/>
      <c r="L3790" s="455"/>
      <c r="M3790" s="455"/>
      <c r="N3790" s="455"/>
      <c r="O3790" s="455"/>
    </row>
    <row r="3791" spans="1:16" ht="15.75" x14ac:dyDescent="0.2">
      <c r="A3791" s="134"/>
      <c r="B3791" s="113"/>
      <c r="C3791" s="113"/>
      <c r="D3791" s="113"/>
      <c r="E3791" s="113"/>
      <c r="F3791" s="113"/>
      <c r="G3791" s="113"/>
      <c r="H3791" s="113"/>
      <c r="I3791" s="113"/>
      <c r="J3791" s="113"/>
      <c r="K3791" s="113"/>
      <c r="L3791" s="113"/>
      <c r="M3791" s="113"/>
      <c r="N3791" s="113"/>
      <c r="O3791" s="135"/>
    </row>
    <row r="3792" spans="1:16" ht="16.5" thickBot="1" x14ac:dyDescent="0.25">
      <c r="A3792" s="134"/>
      <c r="B3792" s="113"/>
      <c r="C3792" s="113"/>
      <c r="D3792" s="113"/>
      <c r="E3792" s="113"/>
      <c r="F3792" s="113"/>
      <c r="G3792" s="113"/>
      <c r="H3792" s="113"/>
      <c r="I3792" s="113"/>
      <c r="J3792" s="113"/>
      <c r="K3792" s="113"/>
      <c r="L3792" s="113"/>
      <c r="M3792" s="113"/>
      <c r="N3792" s="113"/>
      <c r="O3792" s="135"/>
    </row>
    <row r="3793" spans="1:15" ht="16.5" thickBot="1" x14ac:dyDescent="0.25">
      <c r="A3793" s="78" t="s">
        <v>2</v>
      </c>
      <c r="B3793" s="449" t="s">
        <v>126</v>
      </c>
      <c r="C3793" s="450"/>
      <c r="D3793" s="79" t="s">
        <v>3</v>
      </c>
      <c r="E3793" s="449">
        <v>2010</v>
      </c>
      <c r="F3793" s="451"/>
      <c r="G3793" s="451"/>
      <c r="H3793" s="450"/>
      <c r="I3793" s="79" t="s">
        <v>4</v>
      </c>
      <c r="J3793" s="80" t="s">
        <v>176</v>
      </c>
      <c r="K3793" s="80"/>
      <c r="L3793" s="80" t="s">
        <v>5</v>
      </c>
      <c r="M3793" s="449" t="s">
        <v>163</v>
      </c>
      <c r="N3793" s="451"/>
      <c r="O3793" s="452"/>
    </row>
    <row r="3794" spans="1:15" ht="16.5" thickBot="1" x14ac:dyDescent="0.25">
      <c r="A3794" s="134"/>
      <c r="B3794" s="113"/>
      <c r="C3794" s="113"/>
      <c r="D3794" s="113"/>
      <c r="E3794" s="113"/>
      <c r="F3794" s="113"/>
      <c r="G3794" s="113"/>
      <c r="H3794" s="113"/>
      <c r="I3794" s="113"/>
      <c r="J3794" s="113"/>
      <c r="K3794" s="113"/>
      <c r="L3794" s="113"/>
      <c r="M3794" s="113"/>
      <c r="N3794" s="113"/>
      <c r="O3794" s="135"/>
    </row>
    <row r="3795" spans="1:15" ht="16.5" thickBot="1" x14ac:dyDescent="0.25">
      <c r="A3795" s="78" t="s">
        <v>6</v>
      </c>
      <c r="B3795" s="449" t="s">
        <v>139</v>
      </c>
      <c r="C3795" s="450"/>
      <c r="D3795" s="79" t="s">
        <v>7</v>
      </c>
      <c r="E3795" s="449" t="s">
        <v>172</v>
      </c>
      <c r="F3795" s="451"/>
      <c r="G3795" s="451"/>
      <c r="H3795" s="450"/>
      <c r="I3795" s="79" t="s">
        <v>8</v>
      </c>
      <c r="J3795" s="80">
        <v>7</v>
      </c>
      <c r="K3795" s="80"/>
      <c r="L3795" s="80" t="s">
        <v>9</v>
      </c>
      <c r="M3795" s="449">
        <v>50</v>
      </c>
      <c r="N3795" s="451"/>
      <c r="O3795" s="452"/>
    </row>
    <row r="3796" spans="1:15" ht="16.5" thickBot="1" x14ac:dyDescent="0.25">
      <c r="A3796" s="134"/>
      <c r="B3796" s="113"/>
      <c r="C3796" s="113"/>
      <c r="D3796" s="113"/>
      <c r="E3796" s="113"/>
      <c r="F3796" s="113"/>
      <c r="G3796" s="113"/>
      <c r="H3796" s="113"/>
      <c r="I3796" s="113"/>
      <c r="J3796" s="113"/>
      <c r="K3796" s="113"/>
      <c r="L3796" s="113"/>
      <c r="M3796" s="113"/>
      <c r="N3796" s="113"/>
      <c r="O3796" s="135"/>
    </row>
    <row r="3797" spans="1:15" ht="16.5" thickBot="1" x14ac:dyDescent="0.25">
      <c r="A3797" s="453" t="s">
        <v>10</v>
      </c>
      <c r="B3797" s="454"/>
      <c r="C3797" s="449" t="s">
        <v>181</v>
      </c>
      <c r="D3797" s="451"/>
      <c r="E3797" s="451"/>
      <c r="F3797" s="451"/>
      <c r="G3797" s="451"/>
      <c r="H3797" s="451"/>
      <c r="I3797" s="451"/>
      <c r="J3797" s="451"/>
      <c r="K3797" s="451"/>
      <c r="L3797" s="451"/>
      <c r="M3797" s="451"/>
      <c r="N3797" s="451"/>
      <c r="O3797" s="452"/>
    </row>
    <row r="3798" spans="1:15" ht="16.5" thickBot="1" x14ac:dyDescent="0.25">
      <c r="A3798" s="134"/>
      <c r="B3798" s="113"/>
      <c r="C3798" s="113"/>
      <c r="D3798" s="113"/>
      <c r="E3798" s="113"/>
      <c r="F3798" s="113"/>
      <c r="G3798" s="113"/>
      <c r="H3798" s="113"/>
      <c r="I3798" s="113"/>
      <c r="J3798" s="113"/>
      <c r="K3798" s="113"/>
      <c r="L3798" s="113"/>
      <c r="M3798" s="113"/>
      <c r="N3798" s="113"/>
      <c r="O3798" s="135"/>
    </row>
    <row r="3799" spans="1:15" ht="16.5" thickBot="1" x14ac:dyDescent="0.25">
      <c r="A3799" s="453" t="s">
        <v>11</v>
      </c>
      <c r="B3799" s="454"/>
      <c r="C3799" s="449" t="s">
        <v>183</v>
      </c>
      <c r="D3799" s="451"/>
      <c r="E3799" s="451"/>
      <c r="F3799" s="451"/>
      <c r="G3799" s="451"/>
      <c r="H3799" s="451"/>
      <c r="I3799" s="451"/>
      <c r="J3799" s="451"/>
      <c r="K3799" s="451"/>
      <c r="L3799" s="451"/>
      <c r="M3799" s="451"/>
      <c r="N3799" s="451"/>
      <c r="O3799" s="452"/>
    </row>
    <row r="3800" spans="1:15" ht="16.5" thickBot="1" x14ac:dyDescent="0.25">
      <c r="A3800" s="136"/>
      <c r="B3800" s="114"/>
      <c r="C3800" s="114"/>
      <c r="D3800" s="114"/>
      <c r="E3800" s="114"/>
      <c r="F3800" s="114"/>
      <c r="G3800" s="114"/>
      <c r="H3800" s="114"/>
      <c r="I3800" s="114"/>
      <c r="J3800" s="114"/>
      <c r="K3800" s="114"/>
      <c r="L3800" s="114"/>
      <c r="M3800" s="114"/>
      <c r="N3800" s="114"/>
      <c r="O3800" s="137"/>
    </row>
    <row r="3801" spans="1:15" ht="16.5" thickBot="1" x14ac:dyDescent="0.25">
      <c r="A3801" s="441" t="s">
        <v>12</v>
      </c>
      <c r="B3801" s="443" t="s">
        <v>13</v>
      </c>
      <c r="C3801" s="434"/>
      <c r="D3801" s="444" t="s">
        <v>14</v>
      </c>
      <c r="E3801" s="446" t="s">
        <v>15</v>
      </c>
      <c r="F3801" s="447"/>
      <c r="G3801" s="447"/>
      <c r="H3801" s="447"/>
      <c r="I3801" s="448"/>
      <c r="J3801" s="444" t="s">
        <v>16</v>
      </c>
      <c r="K3801" s="444" t="s">
        <v>17</v>
      </c>
      <c r="L3801" s="443" t="s">
        <v>18</v>
      </c>
      <c r="M3801" s="434"/>
      <c r="N3801" s="435" t="s">
        <v>115</v>
      </c>
      <c r="O3801" s="436"/>
    </row>
    <row r="3802" spans="1:15" ht="32.25" thickBot="1" x14ac:dyDescent="0.25">
      <c r="A3802" s="462"/>
      <c r="B3802" s="82" t="s">
        <v>19</v>
      </c>
      <c r="C3802" s="83" t="s">
        <v>20</v>
      </c>
      <c r="D3802" s="445"/>
      <c r="E3802" s="84" t="s">
        <v>21</v>
      </c>
      <c r="F3802" s="84" t="s">
        <v>22</v>
      </c>
      <c r="G3802" s="85" t="s">
        <v>23</v>
      </c>
      <c r="H3802" s="119" t="s">
        <v>24</v>
      </c>
      <c r="I3802" s="86" t="s">
        <v>25</v>
      </c>
      <c r="J3802" s="445"/>
      <c r="K3802" s="445"/>
      <c r="L3802" s="87" t="s">
        <v>26</v>
      </c>
      <c r="M3802" s="88" t="s">
        <v>27</v>
      </c>
      <c r="N3802" s="437"/>
      <c r="O3802" s="438"/>
    </row>
    <row r="3803" spans="1:15" ht="15.75" x14ac:dyDescent="0.2">
      <c r="A3803" s="165">
        <v>43895</v>
      </c>
      <c r="B3803" s="166"/>
      <c r="C3803" s="166">
        <v>377440</v>
      </c>
      <c r="D3803" s="160"/>
      <c r="E3803" s="96"/>
      <c r="F3803" s="96"/>
      <c r="G3803" s="96"/>
      <c r="H3803" s="97"/>
      <c r="I3803" s="91"/>
      <c r="J3803" s="162"/>
      <c r="K3803" s="163"/>
      <c r="L3803" s="174"/>
      <c r="M3803" s="174"/>
      <c r="N3803" s="465"/>
      <c r="O3803" s="466"/>
    </row>
    <row r="3804" spans="1:15" ht="15.75" x14ac:dyDescent="0.2">
      <c r="A3804" s="165">
        <v>43900</v>
      </c>
      <c r="B3804" s="166">
        <v>377440</v>
      </c>
      <c r="C3804" s="166">
        <v>377857</v>
      </c>
      <c r="D3804" s="160">
        <f>C3804-B3804</f>
        <v>417</v>
      </c>
      <c r="E3804" s="96" t="s">
        <v>200</v>
      </c>
      <c r="F3804" s="96" t="s">
        <v>199</v>
      </c>
      <c r="G3804" s="96">
        <v>42.012999999999998</v>
      </c>
      <c r="H3804" s="97">
        <v>19.25</v>
      </c>
      <c r="I3804" s="91">
        <f>G3804*H3804</f>
        <v>808.75024999999994</v>
      </c>
      <c r="J3804" s="162">
        <f>D3804/G3804</f>
        <v>9.9254992502320718</v>
      </c>
      <c r="K3804" s="99">
        <v>43901</v>
      </c>
      <c r="L3804" s="100" t="s">
        <v>192</v>
      </c>
      <c r="M3804" s="100" t="s">
        <v>201</v>
      </c>
      <c r="N3804" s="439" t="s">
        <v>190</v>
      </c>
      <c r="O3804" s="440"/>
    </row>
    <row r="3805" spans="1:15" ht="15.75" x14ac:dyDescent="0.2">
      <c r="A3805" s="165">
        <v>43902</v>
      </c>
      <c r="B3805" s="166">
        <v>377857</v>
      </c>
      <c r="C3805" s="166">
        <v>378272</v>
      </c>
      <c r="D3805" s="160">
        <f>C3805-B3805</f>
        <v>415</v>
      </c>
      <c r="E3805" s="96" t="s">
        <v>202</v>
      </c>
      <c r="F3805" s="96" t="s">
        <v>198</v>
      </c>
      <c r="G3805" s="96">
        <v>31.106000000000002</v>
      </c>
      <c r="H3805" s="97">
        <v>18.649999999999999</v>
      </c>
      <c r="I3805" s="91">
        <f>G3805*H3805</f>
        <v>580.12689999999998</v>
      </c>
      <c r="J3805" s="162">
        <f>D3805/G3805</f>
        <v>13.341477528451103</v>
      </c>
      <c r="K3805" s="99">
        <v>43902</v>
      </c>
      <c r="L3805" s="100" t="s">
        <v>192</v>
      </c>
      <c r="M3805" s="100" t="s">
        <v>193</v>
      </c>
      <c r="N3805" s="439" t="s">
        <v>196</v>
      </c>
      <c r="O3805" s="440"/>
    </row>
    <row r="3806" spans="1:15" ht="15.75" x14ac:dyDescent="0.2">
      <c r="A3806" s="165"/>
      <c r="B3806" s="166"/>
      <c r="C3806" s="166"/>
      <c r="D3806" s="160"/>
      <c r="E3806" s="96"/>
      <c r="F3806" s="96"/>
      <c r="G3806" s="96"/>
      <c r="H3806" s="97"/>
      <c r="I3806" s="91"/>
      <c r="J3806" s="162"/>
      <c r="K3806" s="99"/>
      <c r="L3806" s="100"/>
      <c r="M3806" s="100"/>
      <c r="N3806" s="439"/>
      <c r="O3806" s="440"/>
    </row>
    <row r="3807" spans="1:15" ht="15.75" x14ac:dyDescent="0.2">
      <c r="A3807" s="165"/>
      <c r="B3807" s="166"/>
      <c r="C3807" s="166"/>
      <c r="D3807" s="160"/>
      <c r="E3807" s="96"/>
      <c r="F3807" s="96"/>
      <c r="G3807" s="96"/>
      <c r="H3807" s="97"/>
      <c r="I3807" s="91"/>
      <c r="J3807" s="162"/>
      <c r="K3807" s="99"/>
      <c r="L3807" s="100"/>
      <c r="M3807" s="100"/>
      <c r="N3807" s="439"/>
      <c r="O3807" s="440"/>
    </row>
    <row r="3808" spans="1:15" ht="15.75" x14ac:dyDescent="0.2">
      <c r="A3808" s="165"/>
      <c r="B3808" s="166"/>
      <c r="C3808" s="166"/>
      <c r="D3808" s="160"/>
      <c r="E3808" s="96"/>
      <c r="F3808" s="96"/>
      <c r="G3808" s="96"/>
      <c r="H3808" s="97"/>
      <c r="I3808" s="91"/>
      <c r="J3808" s="162"/>
      <c r="K3808" s="99"/>
      <c r="L3808" s="100" t="s">
        <v>171</v>
      </c>
      <c r="M3808" s="100"/>
      <c r="N3808" s="463"/>
      <c r="O3808" s="464"/>
    </row>
    <row r="3809" spans="1:15" ht="15.75" x14ac:dyDescent="0.2">
      <c r="A3809" s="165"/>
      <c r="B3809" s="166"/>
      <c r="C3809" s="166"/>
      <c r="D3809" s="160"/>
      <c r="E3809" s="96"/>
      <c r="F3809" s="96"/>
      <c r="G3809" s="96"/>
      <c r="H3809" s="97"/>
      <c r="I3809" s="91"/>
      <c r="J3809" s="162"/>
      <c r="K3809" s="99"/>
      <c r="L3809" s="100"/>
      <c r="M3809" s="100"/>
      <c r="N3809" s="439"/>
      <c r="O3809" s="440"/>
    </row>
    <row r="3810" spans="1:15" ht="16.5" thickBot="1" x14ac:dyDescent="0.25">
      <c r="A3810" s="165"/>
      <c r="B3810" s="166"/>
      <c r="C3810" s="166"/>
      <c r="D3810" s="160"/>
      <c r="E3810" s="96"/>
      <c r="F3810" s="96"/>
      <c r="G3810" s="96"/>
      <c r="H3810" s="97"/>
      <c r="I3810" s="91"/>
      <c r="J3810" s="162"/>
      <c r="K3810" s="99"/>
      <c r="L3810" s="100"/>
      <c r="M3810" s="100"/>
      <c r="N3810" s="439"/>
      <c r="O3810" s="440"/>
    </row>
    <row r="3811" spans="1:15" ht="16.5" thickBot="1" x14ac:dyDescent="0.25">
      <c r="A3811" s="179" t="s">
        <v>28</v>
      </c>
      <c r="B3811" s="104"/>
      <c r="C3811" s="105"/>
      <c r="D3811" s="106">
        <f>SUM(D3803:D3810)</f>
        <v>832</v>
      </c>
      <c r="E3811" s="107"/>
      <c r="F3811" s="107"/>
      <c r="G3811" s="118">
        <f>SUM(G3803:G3810)</f>
        <v>73.119</v>
      </c>
      <c r="H3811" s="105"/>
      <c r="I3811" s="118">
        <f>SUM(I3803:I3810)</f>
        <v>1388.8771499999998</v>
      </c>
      <c r="J3811" s="118">
        <f>D3811/G3811</f>
        <v>11.378711415637522</v>
      </c>
      <c r="K3811" s="110"/>
      <c r="L3811" s="111"/>
      <c r="M3811" s="112"/>
      <c r="N3811" s="430"/>
      <c r="O3811" s="431"/>
    </row>
    <row r="3812" spans="1:15" ht="15.75" x14ac:dyDescent="0.2">
      <c r="A3812" s="76"/>
      <c r="B3812" s="113"/>
      <c r="C3812" s="113"/>
      <c r="D3812" s="113"/>
      <c r="E3812" s="113"/>
      <c r="F3812" s="113"/>
      <c r="G3812" s="113"/>
      <c r="H3812" s="113"/>
      <c r="I3812" s="76"/>
      <c r="J3812" s="76"/>
      <c r="K3812" s="76"/>
      <c r="L3812" s="76"/>
      <c r="M3812" s="76"/>
      <c r="N3812" s="113"/>
      <c r="O3812" s="114"/>
    </row>
    <row r="3813" spans="1:15" ht="15.75" x14ac:dyDescent="0.2">
      <c r="A3813" s="76"/>
      <c r="B3813" s="113"/>
      <c r="C3813" s="113"/>
      <c r="D3813" s="113"/>
      <c r="E3813" s="113"/>
      <c r="F3813" s="113"/>
      <c r="G3813" s="113"/>
      <c r="H3813" s="113"/>
      <c r="I3813" s="76"/>
      <c r="J3813" s="76"/>
      <c r="K3813" s="76"/>
      <c r="L3813" s="76"/>
      <c r="M3813" s="76"/>
      <c r="N3813" s="113"/>
      <c r="O3813" s="114"/>
    </row>
    <row r="3814" spans="1:15" ht="15.75" x14ac:dyDescent="0.2">
      <c r="A3814" s="76"/>
      <c r="B3814" s="113"/>
      <c r="C3814" s="113"/>
      <c r="D3814" s="113"/>
      <c r="E3814" s="113"/>
      <c r="F3814" s="113"/>
      <c r="G3814" s="113"/>
      <c r="H3814" s="113"/>
      <c r="I3814" s="76"/>
      <c r="J3814" s="76"/>
      <c r="K3814" s="76"/>
      <c r="L3814" s="76"/>
      <c r="M3814" s="76"/>
      <c r="N3814" s="113"/>
      <c r="O3814" s="114"/>
    </row>
    <row r="3815" spans="1:15" ht="15.75" x14ac:dyDescent="0.2">
      <c r="A3815" s="115"/>
      <c r="B3815" s="432" t="s">
        <v>29</v>
      </c>
      <c r="C3815" s="432"/>
      <c r="D3815" s="432"/>
      <c r="E3815" s="116"/>
      <c r="F3815" s="116"/>
      <c r="G3815" s="116"/>
      <c r="H3815" s="115"/>
      <c r="I3815" s="116" t="s">
        <v>30</v>
      </c>
      <c r="J3815" s="115"/>
      <c r="K3815" s="116"/>
      <c r="L3815" s="116"/>
      <c r="M3815" s="116" t="s">
        <v>31</v>
      </c>
      <c r="N3815" s="116"/>
      <c r="O3815" s="117"/>
    </row>
    <row r="3816" spans="1:15" ht="15.75" x14ac:dyDescent="0.2">
      <c r="A3816" s="115"/>
      <c r="B3816" s="427" t="s">
        <v>212</v>
      </c>
      <c r="C3816" s="427"/>
      <c r="D3816" s="427"/>
      <c r="E3816" s="76"/>
      <c r="F3816" s="76"/>
      <c r="G3816" s="76"/>
      <c r="H3816" s="115"/>
      <c r="I3816" s="76" t="s">
        <v>222</v>
      </c>
      <c r="J3816" s="115"/>
      <c r="K3816" s="76"/>
      <c r="L3816" s="76"/>
      <c r="M3816" s="76" t="s">
        <v>174</v>
      </c>
      <c r="N3816" s="76"/>
      <c r="O3816" s="117"/>
    </row>
    <row r="3817" spans="1:15" ht="15.75" x14ac:dyDescent="0.2">
      <c r="A3817" s="427" t="s">
        <v>218</v>
      </c>
      <c r="B3817" s="427"/>
      <c r="C3817" s="427"/>
      <c r="D3817" s="427"/>
      <c r="E3817" s="76"/>
      <c r="F3817" s="76"/>
      <c r="G3817" s="76"/>
      <c r="H3817" s="115"/>
      <c r="I3817" s="76" t="s">
        <v>219</v>
      </c>
      <c r="J3817" s="115"/>
      <c r="K3817" s="76"/>
      <c r="L3817" s="76"/>
      <c r="M3817" s="76" t="s">
        <v>124</v>
      </c>
      <c r="N3817" s="76"/>
      <c r="O3817" s="117"/>
    </row>
    <row r="3822" spans="1:15" ht="15.75" x14ac:dyDescent="0.2">
      <c r="A3822" s="427" t="s">
        <v>125</v>
      </c>
      <c r="B3822" s="427"/>
      <c r="C3822" s="427"/>
      <c r="D3822" s="427"/>
      <c r="E3822" s="427"/>
      <c r="F3822" s="427"/>
      <c r="G3822" s="427"/>
      <c r="H3822" s="427"/>
      <c r="I3822" s="427"/>
      <c r="J3822" s="427"/>
      <c r="K3822" s="427"/>
      <c r="L3822" s="427"/>
      <c r="M3822" s="427"/>
      <c r="N3822" s="427"/>
      <c r="O3822" s="427"/>
    </row>
    <row r="3823" spans="1:15" ht="15.75" x14ac:dyDescent="0.2">
      <c r="A3823" s="427" t="s">
        <v>1</v>
      </c>
      <c r="B3823" s="427"/>
      <c r="C3823" s="427"/>
      <c r="D3823" s="427"/>
      <c r="E3823" s="427"/>
      <c r="F3823" s="427"/>
      <c r="G3823" s="427"/>
      <c r="H3823" s="427"/>
      <c r="I3823" s="427"/>
      <c r="J3823" s="427"/>
      <c r="K3823" s="427"/>
      <c r="L3823" s="427"/>
      <c r="M3823" s="427"/>
      <c r="N3823" s="427"/>
      <c r="O3823" s="427"/>
    </row>
    <row r="3824" spans="1:15" ht="15.75" x14ac:dyDescent="0.2">
      <c r="A3824" s="427"/>
      <c r="B3824" s="427"/>
      <c r="C3824" s="427"/>
      <c r="D3824" s="427"/>
      <c r="E3824" s="427"/>
      <c r="F3824" s="427"/>
      <c r="G3824" s="427"/>
      <c r="H3824" s="427"/>
      <c r="I3824" s="427"/>
      <c r="J3824" s="427"/>
      <c r="K3824" s="427"/>
      <c r="L3824" s="427"/>
      <c r="M3824" s="427"/>
      <c r="N3824" s="427"/>
      <c r="O3824" s="427"/>
    </row>
    <row r="3825" spans="1:15" ht="15.75" x14ac:dyDescent="0.2">
      <c r="A3825" s="455" t="s">
        <v>203</v>
      </c>
      <c r="B3825" s="455"/>
      <c r="C3825" s="455"/>
      <c r="D3825" s="455"/>
      <c r="E3825" s="455"/>
      <c r="F3825" s="455"/>
      <c r="G3825" s="455"/>
      <c r="H3825" s="455"/>
      <c r="I3825" s="455"/>
      <c r="J3825" s="455"/>
      <c r="K3825" s="455"/>
      <c r="L3825" s="455"/>
      <c r="M3825" s="455"/>
      <c r="N3825" s="455"/>
      <c r="O3825" s="455"/>
    </row>
    <row r="3826" spans="1:15" ht="15.75" x14ac:dyDescent="0.2">
      <c r="A3826" s="77"/>
      <c r="B3826" s="77"/>
      <c r="C3826" s="77"/>
      <c r="D3826" s="77"/>
      <c r="E3826" s="77"/>
      <c r="F3826" s="77"/>
      <c r="G3826" s="77"/>
      <c r="H3826" s="77"/>
      <c r="I3826" s="77"/>
      <c r="J3826" s="77"/>
      <c r="K3826" s="77"/>
      <c r="L3826" s="77"/>
      <c r="M3826" s="77"/>
      <c r="N3826" s="77"/>
      <c r="O3826" s="77"/>
    </row>
    <row r="3827" spans="1:15" ht="16.5" thickBot="1" x14ac:dyDescent="0.25">
      <c r="A3827" s="77"/>
      <c r="B3827" s="77"/>
      <c r="C3827" s="77"/>
      <c r="D3827" s="77"/>
      <c r="E3827" s="77"/>
      <c r="F3827" s="77"/>
      <c r="G3827" s="77"/>
      <c r="H3827" s="77"/>
      <c r="I3827" s="77"/>
      <c r="J3827" s="77"/>
      <c r="K3827" s="77"/>
      <c r="L3827" s="77"/>
      <c r="M3827" s="77"/>
      <c r="N3827" s="77"/>
      <c r="O3827" s="77"/>
    </row>
    <row r="3828" spans="1:15" ht="16.5" thickBot="1" x14ac:dyDescent="0.25">
      <c r="A3828" s="78" t="s">
        <v>2</v>
      </c>
      <c r="B3828" s="449" t="s">
        <v>126</v>
      </c>
      <c r="C3828" s="450"/>
      <c r="D3828" s="79" t="s">
        <v>3</v>
      </c>
      <c r="E3828" s="449">
        <v>2010</v>
      </c>
      <c r="F3828" s="451"/>
      <c r="G3828" s="451"/>
      <c r="H3828" s="450"/>
      <c r="I3828" s="79" t="s">
        <v>4</v>
      </c>
      <c r="J3828" s="80" t="s">
        <v>177</v>
      </c>
      <c r="K3828" s="80"/>
      <c r="L3828" s="80" t="s">
        <v>5</v>
      </c>
      <c r="M3828" s="449" t="s">
        <v>162</v>
      </c>
      <c r="N3828" s="451"/>
      <c r="O3828" s="452"/>
    </row>
    <row r="3829" spans="1:15" ht="16.5" thickBot="1" x14ac:dyDescent="0.25">
      <c r="A3829" s="77"/>
      <c r="B3829" s="77"/>
      <c r="C3829" s="77"/>
      <c r="D3829" s="77"/>
      <c r="E3829" s="77"/>
      <c r="F3829" s="77"/>
      <c r="G3829" s="77"/>
      <c r="H3829" s="77"/>
      <c r="I3829" s="77"/>
      <c r="J3829" s="77"/>
      <c r="K3829" s="77"/>
      <c r="L3829" s="77"/>
      <c r="M3829" s="77"/>
      <c r="N3829" s="77"/>
      <c r="O3829" s="77"/>
    </row>
    <row r="3830" spans="1:15" ht="16.5" thickBot="1" x14ac:dyDescent="0.25">
      <c r="A3830" s="78" t="s">
        <v>6</v>
      </c>
      <c r="B3830" s="449" t="s">
        <v>140</v>
      </c>
      <c r="C3830" s="450"/>
      <c r="D3830" s="79" t="s">
        <v>7</v>
      </c>
      <c r="E3830" s="449" t="s">
        <v>141</v>
      </c>
      <c r="F3830" s="451"/>
      <c r="G3830" s="451"/>
      <c r="H3830" s="450"/>
      <c r="I3830" s="79" t="s">
        <v>8</v>
      </c>
      <c r="J3830" s="80">
        <v>9</v>
      </c>
      <c r="K3830" s="80"/>
      <c r="L3830" s="80" t="s">
        <v>9</v>
      </c>
      <c r="M3830" s="449">
        <v>55</v>
      </c>
      <c r="N3830" s="451"/>
      <c r="O3830" s="452"/>
    </row>
    <row r="3831" spans="1:15" ht="16.5" thickBot="1" x14ac:dyDescent="0.25">
      <c r="A3831" s="77"/>
      <c r="B3831" s="77"/>
      <c r="C3831" s="77"/>
      <c r="D3831" s="77"/>
      <c r="E3831" s="77"/>
      <c r="F3831" s="77"/>
      <c r="G3831" s="77"/>
      <c r="H3831" s="77"/>
      <c r="I3831" s="77"/>
      <c r="J3831" s="77"/>
      <c r="K3831" s="77"/>
      <c r="L3831" s="77"/>
      <c r="M3831" s="77"/>
      <c r="N3831" s="77"/>
      <c r="O3831" s="77"/>
    </row>
    <row r="3832" spans="1:15" ht="16.5" thickBot="1" x14ac:dyDescent="0.25">
      <c r="A3832" s="453" t="s">
        <v>10</v>
      </c>
      <c r="B3832" s="454"/>
      <c r="C3832" s="449" t="s">
        <v>170</v>
      </c>
      <c r="D3832" s="451"/>
      <c r="E3832" s="451"/>
      <c r="F3832" s="451"/>
      <c r="G3832" s="451"/>
      <c r="H3832" s="451"/>
      <c r="I3832" s="451"/>
      <c r="J3832" s="451"/>
      <c r="K3832" s="451"/>
      <c r="L3832" s="451"/>
      <c r="M3832" s="451"/>
      <c r="N3832" s="451"/>
      <c r="O3832" s="452"/>
    </row>
    <row r="3833" spans="1:15" ht="16.5" thickBot="1" x14ac:dyDescent="0.25">
      <c r="A3833" s="77"/>
      <c r="B3833" s="77"/>
      <c r="C3833" s="77"/>
      <c r="D3833" s="77"/>
      <c r="E3833" s="77"/>
      <c r="F3833" s="77"/>
      <c r="G3833" s="77"/>
      <c r="H3833" s="77"/>
      <c r="I3833" s="77"/>
      <c r="J3833" s="77"/>
      <c r="K3833" s="77"/>
      <c r="L3833" s="77"/>
      <c r="M3833" s="77"/>
      <c r="N3833" s="77"/>
      <c r="O3833" s="77"/>
    </row>
    <row r="3834" spans="1:15" ht="16.5" thickBot="1" x14ac:dyDescent="0.25">
      <c r="A3834" s="453" t="s">
        <v>11</v>
      </c>
      <c r="B3834" s="454"/>
      <c r="C3834" s="449" t="s">
        <v>183</v>
      </c>
      <c r="D3834" s="451"/>
      <c r="E3834" s="451"/>
      <c r="F3834" s="451"/>
      <c r="G3834" s="451"/>
      <c r="H3834" s="451"/>
      <c r="I3834" s="451"/>
      <c r="J3834" s="451"/>
      <c r="K3834" s="451"/>
      <c r="L3834" s="451"/>
      <c r="M3834" s="451"/>
      <c r="N3834" s="451"/>
      <c r="O3834" s="452"/>
    </row>
    <row r="3835" spans="1:15" ht="16.5" thickBot="1" x14ac:dyDescent="0.25">
      <c r="A3835" s="81"/>
      <c r="B3835" s="81"/>
      <c r="C3835" s="81"/>
      <c r="D3835" s="81"/>
      <c r="E3835" s="81"/>
      <c r="F3835" s="81"/>
      <c r="G3835" s="81"/>
      <c r="H3835" s="81"/>
      <c r="I3835" s="81"/>
      <c r="J3835" s="81"/>
      <c r="K3835" s="81"/>
      <c r="L3835" s="81"/>
      <c r="M3835" s="81"/>
      <c r="N3835" s="81"/>
      <c r="O3835" s="81"/>
    </row>
    <row r="3836" spans="1:15" ht="16.5" thickBot="1" x14ac:dyDescent="0.25">
      <c r="A3836" s="441" t="s">
        <v>12</v>
      </c>
      <c r="B3836" s="443" t="s">
        <v>13</v>
      </c>
      <c r="C3836" s="434"/>
      <c r="D3836" s="444" t="s">
        <v>14</v>
      </c>
      <c r="E3836" s="446" t="s">
        <v>15</v>
      </c>
      <c r="F3836" s="447"/>
      <c r="G3836" s="447"/>
      <c r="H3836" s="447"/>
      <c r="I3836" s="448"/>
      <c r="J3836" s="444" t="s">
        <v>16</v>
      </c>
      <c r="K3836" s="444" t="s">
        <v>17</v>
      </c>
      <c r="L3836" s="433" t="s">
        <v>18</v>
      </c>
      <c r="M3836" s="434"/>
      <c r="N3836" s="435" t="s">
        <v>115</v>
      </c>
      <c r="O3836" s="436"/>
    </row>
    <row r="3837" spans="1:15" ht="32.25" thickBot="1" x14ac:dyDescent="0.25">
      <c r="A3837" s="442"/>
      <c r="B3837" s="82" t="s">
        <v>19</v>
      </c>
      <c r="C3837" s="83" t="s">
        <v>20</v>
      </c>
      <c r="D3837" s="445"/>
      <c r="E3837" s="84" t="s">
        <v>21</v>
      </c>
      <c r="F3837" s="84" t="s">
        <v>22</v>
      </c>
      <c r="G3837" s="85" t="s">
        <v>23</v>
      </c>
      <c r="H3837" s="119" t="s">
        <v>24</v>
      </c>
      <c r="I3837" s="86" t="s">
        <v>25</v>
      </c>
      <c r="J3837" s="445"/>
      <c r="K3837" s="445"/>
      <c r="L3837" s="87" t="s">
        <v>26</v>
      </c>
      <c r="M3837" s="88" t="s">
        <v>27</v>
      </c>
      <c r="N3837" s="437"/>
      <c r="O3837" s="438"/>
    </row>
    <row r="3838" spans="1:15" ht="15.75" x14ac:dyDescent="0.2">
      <c r="A3838" s="147">
        <v>44175</v>
      </c>
      <c r="B3838" s="148"/>
      <c r="C3838" s="148">
        <v>353940</v>
      </c>
      <c r="D3838" s="149"/>
      <c r="E3838" s="150"/>
      <c r="F3838" s="164"/>
      <c r="G3838" s="150"/>
      <c r="H3838" s="151"/>
      <c r="I3838" s="156"/>
      <c r="J3838" s="152"/>
      <c r="K3838" s="159"/>
      <c r="L3838" s="161"/>
      <c r="M3838" s="158"/>
      <c r="N3838" s="456"/>
      <c r="O3838" s="457"/>
    </row>
    <row r="3839" spans="1:15" ht="15.75" x14ac:dyDescent="0.2">
      <c r="A3839" s="147">
        <v>44181</v>
      </c>
      <c r="B3839" s="148">
        <v>353940</v>
      </c>
      <c r="C3839" s="148">
        <v>354052</v>
      </c>
      <c r="D3839" s="149">
        <f>+C3839-B3839</f>
        <v>112</v>
      </c>
      <c r="E3839" s="96" t="s">
        <v>205</v>
      </c>
      <c r="F3839" s="96" t="s">
        <v>204</v>
      </c>
      <c r="G3839" s="150">
        <v>10</v>
      </c>
      <c r="H3839" s="151">
        <v>19.25</v>
      </c>
      <c r="I3839" s="156">
        <f>G3839*H3839</f>
        <v>192.5</v>
      </c>
      <c r="J3839" s="152">
        <f>D3839/G3839</f>
        <v>11.2</v>
      </c>
      <c r="K3839" s="153">
        <v>44181</v>
      </c>
      <c r="L3839" s="178" t="s">
        <v>192</v>
      </c>
      <c r="M3839" s="100" t="s">
        <v>197</v>
      </c>
      <c r="N3839" s="428" t="s">
        <v>195</v>
      </c>
      <c r="O3839" s="429"/>
    </row>
    <row r="3840" spans="1:15" ht="15.75" x14ac:dyDescent="0.2">
      <c r="A3840" s="147"/>
      <c r="B3840" s="148"/>
      <c r="C3840" s="148"/>
      <c r="D3840" s="149"/>
      <c r="E3840" s="96"/>
      <c r="F3840" s="96"/>
      <c r="G3840" s="150"/>
      <c r="H3840" s="151"/>
      <c r="I3840" s="156"/>
      <c r="J3840" s="152"/>
      <c r="K3840" s="153"/>
      <c r="L3840" s="178"/>
      <c r="M3840" s="100"/>
      <c r="N3840" s="428"/>
      <c r="O3840" s="429"/>
    </row>
    <row r="3841" spans="1:15" ht="15.75" x14ac:dyDescent="0.2">
      <c r="A3841" s="147"/>
      <c r="B3841" s="148"/>
      <c r="C3841" s="148"/>
      <c r="D3841" s="149"/>
      <c r="E3841" s="96"/>
      <c r="F3841" s="96"/>
      <c r="G3841" s="150"/>
      <c r="H3841" s="151"/>
      <c r="I3841" s="156"/>
      <c r="J3841" s="152"/>
      <c r="K3841" s="153"/>
      <c r="L3841" s="161"/>
      <c r="M3841" s="161"/>
      <c r="N3841" s="439"/>
      <c r="O3841" s="440"/>
    </row>
    <row r="3842" spans="1:15" ht="15.75" x14ac:dyDescent="0.2">
      <c r="A3842" s="147"/>
      <c r="B3842" s="148"/>
      <c r="C3842" s="148"/>
      <c r="D3842" s="149"/>
      <c r="E3842" s="150"/>
      <c r="F3842" s="150"/>
      <c r="G3842" s="150"/>
      <c r="H3842" s="151"/>
      <c r="I3842" s="156"/>
      <c r="J3842" s="152"/>
      <c r="K3842" s="159"/>
      <c r="L3842" s="154"/>
      <c r="M3842" s="158"/>
      <c r="N3842" s="456"/>
      <c r="O3842" s="457"/>
    </row>
    <row r="3843" spans="1:15" ht="15.75" x14ac:dyDescent="0.2">
      <c r="A3843" s="147"/>
      <c r="B3843" s="148"/>
      <c r="C3843" s="148"/>
      <c r="D3843" s="149"/>
      <c r="E3843" s="150"/>
      <c r="F3843" s="150"/>
      <c r="G3843" s="150"/>
      <c r="H3843" s="151"/>
      <c r="I3843" s="156"/>
      <c r="J3843" s="152"/>
      <c r="K3843" s="153"/>
      <c r="L3843" s="154"/>
      <c r="M3843" s="155"/>
      <c r="N3843" s="458"/>
      <c r="O3843" s="459"/>
    </row>
    <row r="3844" spans="1:15" ht="15.75" x14ac:dyDescent="0.2">
      <c r="A3844" s="147"/>
      <c r="B3844" s="148"/>
      <c r="C3844" s="148"/>
      <c r="D3844" s="149"/>
      <c r="E3844" s="150"/>
      <c r="F3844" s="150"/>
      <c r="G3844" s="150"/>
      <c r="H3844" s="151"/>
      <c r="I3844" s="156"/>
      <c r="J3844" s="152"/>
      <c r="K3844" s="153"/>
      <c r="L3844" s="154"/>
      <c r="M3844" s="155"/>
      <c r="N3844" s="458"/>
      <c r="O3844" s="459"/>
    </row>
    <row r="3845" spans="1:15" ht="16.5" thickBot="1" x14ac:dyDescent="0.25">
      <c r="A3845" s="157"/>
      <c r="B3845" s="148"/>
      <c r="C3845" s="148"/>
      <c r="D3845" s="149"/>
      <c r="E3845" s="150"/>
      <c r="F3845" s="150"/>
      <c r="G3845" s="150"/>
      <c r="H3845" s="151"/>
      <c r="I3845" s="156"/>
      <c r="J3845" s="152"/>
      <c r="K3845" s="153"/>
      <c r="L3845" s="154"/>
      <c r="M3845" s="155"/>
      <c r="N3845" s="458"/>
      <c r="O3845" s="459"/>
    </row>
    <row r="3846" spans="1:15" ht="16.5" thickBot="1" x14ac:dyDescent="0.25">
      <c r="A3846" s="180" t="s">
        <v>28</v>
      </c>
      <c r="B3846" s="104"/>
      <c r="C3846" s="105"/>
      <c r="D3846" s="106">
        <f>SUM(D3838:D3845)</f>
        <v>112</v>
      </c>
      <c r="E3846" s="107"/>
      <c r="F3846" s="107"/>
      <c r="G3846" s="122">
        <f>SUM(G3838:G3845)</f>
        <v>10</v>
      </c>
      <c r="H3846" s="105"/>
      <c r="I3846" s="118">
        <f>SUM(I3838:I3845)</f>
        <v>192.5</v>
      </c>
      <c r="J3846" s="109">
        <f>D3846/G3846</f>
        <v>11.2</v>
      </c>
      <c r="K3846" s="110"/>
      <c r="L3846" s="111"/>
      <c r="M3846" s="112"/>
      <c r="N3846" s="430"/>
      <c r="O3846" s="431"/>
    </row>
    <row r="3847" spans="1:15" ht="15.75" x14ac:dyDescent="0.2">
      <c r="A3847" s="76"/>
      <c r="B3847" s="113"/>
      <c r="C3847" s="113"/>
      <c r="D3847" s="113"/>
      <c r="E3847" s="113"/>
      <c r="F3847" s="113"/>
      <c r="G3847" s="113"/>
      <c r="H3847" s="113"/>
      <c r="I3847" s="76"/>
      <c r="J3847" s="76"/>
      <c r="K3847" s="76"/>
      <c r="L3847" s="76"/>
      <c r="M3847" s="76"/>
      <c r="N3847" s="113"/>
      <c r="O3847" s="114"/>
    </row>
    <row r="3848" spans="1:15" ht="15.75" x14ac:dyDescent="0.2">
      <c r="A3848" s="76"/>
      <c r="B3848" s="113"/>
      <c r="C3848" s="113"/>
      <c r="D3848" s="113"/>
      <c r="E3848" s="113"/>
      <c r="F3848" s="113"/>
      <c r="G3848" s="113"/>
      <c r="H3848" s="113"/>
      <c r="I3848" s="76"/>
      <c r="J3848" s="76"/>
      <c r="K3848" s="76"/>
      <c r="L3848" s="76"/>
      <c r="M3848" s="76"/>
      <c r="N3848" s="113"/>
      <c r="O3848" s="114"/>
    </row>
    <row r="3849" spans="1:15" ht="15.75" x14ac:dyDescent="0.2">
      <c r="A3849" s="76"/>
      <c r="B3849" s="113"/>
      <c r="C3849" s="113"/>
      <c r="D3849" s="113"/>
      <c r="E3849" s="113"/>
      <c r="F3849" s="113"/>
      <c r="G3849" s="113"/>
      <c r="H3849" s="113"/>
      <c r="I3849" s="76"/>
      <c r="J3849" s="76"/>
      <c r="K3849" s="76"/>
      <c r="L3849" s="76"/>
      <c r="M3849" s="76"/>
      <c r="N3849" s="113"/>
      <c r="O3849" s="114"/>
    </row>
    <row r="3850" spans="1:15" ht="15.75" x14ac:dyDescent="0.2">
      <c r="A3850" s="115"/>
      <c r="B3850" s="432" t="s">
        <v>29</v>
      </c>
      <c r="C3850" s="432"/>
      <c r="D3850" s="432"/>
      <c r="E3850" s="116"/>
      <c r="F3850" s="116"/>
      <c r="G3850" s="116"/>
      <c r="H3850" s="115"/>
      <c r="I3850" s="116" t="s">
        <v>30</v>
      </c>
      <c r="J3850" s="115"/>
      <c r="K3850" s="116"/>
      <c r="L3850" s="116"/>
      <c r="M3850" s="116" t="s">
        <v>31</v>
      </c>
      <c r="N3850" s="116"/>
      <c r="O3850" s="117"/>
    </row>
    <row r="3851" spans="1:15" ht="15.75" x14ac:dyDescent="0.2">
      <c r="A3851" s="115"/>
      <c r="B3851" s="427" t="s">
        <v>212</v>
      </c>
      <c r="C3851" s="427"/>
      <c r="D3851" s="427"/>
      <c r="E3851" s="76"/>
      <c r="F3851" s="76"/>
      <c r="G3851" s="76"/>
      <c r="H3851" s="115"/>
      <c r="I3851" s="76" t="s">
        <v>222</v>
      </c>
      <c r="J3851" s="115"/>
      <c r="K3851" s="76"/>
      <c r="L3851" s="76"/>
      <c r="M3851" s="76" t="s">
        <v>174</v>
      </c>
      <c r="N3851" s="76"/>
      <c r="O3851" s="117"/>
    </row>
    <row r="3852" spans="1:15" ht="15.75" x14ac:dyDescent="0.2">
      <c r="A3852" s="427" t="s">
        <v>218</v>
      </c>
      <c r="B3852" s="427"/>
      <c r="C3852" s="427"/>
      <c r="D3852" s="427"/>
      <c r="E3852" s="76"/>
      <c r="F3852" s="76"/>
      <c r="G3852" s="76"/>
      <c r="H3852" s="115"/>
      <c r="I3852" s="76" t="s">
        <v>219</v>
      </c>
      <c r="J3852" s="115"/>
      <c r="K3852" s="76"/>
      <c r="L3852" s="76"/>
      <c r="M3852" s="76" t="s">
        <v>124</v>
      </c>
      <c r="N3852" s="76"/>
      <c r="O3852" s="117"/>
    </row>
    <row r="3856" spans="1:15" ht="15.75" x14ac:dyDescent="0.2">
      <c r="A3856" s="427" t="s">
        <v>125</v>
      </c>
      <c r="B3856" s="427"/>
      <c r="C3856" s="427"/>
      <c r="D3856" s="427"/>
      <c r="E3856" s="427"/>
      <c r="F3856" s="427"/>
      <c r="G3856" s="427"/>
      <c r="H3856" s="427"/>
      <c r="I3856" s="427"/>
      <c r="J3856" s="427"/>
      <c r="K3856" s="427"/>
      <c r="L3856" s="427"/>
      <c r="M3856" s="427"/>
      <c r="N3856" s="427"/>
      <c r="O3856" s="427"/>
    </row>
    <row r="3857" spans="1:15" ht="15.75" x14ac:dyDescent="0.2">
      <c r="A3857" s="427" t="s">
        <v>1</v>
      </c>
      <c r="B3857" s="427"/>
      <c r="C3857" s="427"/>
      <c r="D3857" s="427"/>
      <c r="E3857" s="427"/>
      <c r="F3857" s="427"/>
      <c r="G3857" s="427"/>
      <c r="H3857" s="427"/>
      <c r="I3857" s="427"/>
      <c r="J3857" s="427"/>
      <c r="K3857" s="427"/>
      <c r="L3857" s="427"/>
      <c r="M3857" s="427"/>
      <c r="N3857" s="427"/>
      <c r="O3857" s="427"/>
    </row>
    <row r="3858" spans="1:15" ht="15.75" x14ac:dyDescent="0.2">
      <c r="A3858" s="427"/>
      <c r="B3858" s="427"/>
      <c r="C3858" s="427"/>
      <c r="D3858" s="427"/>
      <c r="E3858" s="427"/>
      <c r="F3858" s="427"/>
      <c r="G3858" s="427"/>
      <c r="H3858" s="427"/>
      <c r="I3858" s="427"/>
      <c r="J3858" s="427"/>
      <c r="K3858" s="427"/>
      <c r="L3858" s="427"/>
      <c r="M3858" s="427"/>
      <c r="N3858" s="427"/>
      <c r="O3858" s="427"/>
    </row>
    <row r="3859" spans="1:15" ht="15.75" x14ac:dyDescent="0.2">
      <c r="A3859" s="455" t="s">
        <v>215</v>
      </c>
      <c r="B3859" s="455"/>
      <c r="C3859" s="455"/>
      <c r="D3859" s="455"/>
      <c r="E3859" s="455"/>
      <c r="F3859" s="455"/>
      <c r="G3859" s="455"/>
      <c r="H3859" s="455"/>
      <c r="I3859" s="455"/>
      <c r="J3859" s="455"/>
      <c r="K3859" s="455"/>
      <c r="L3859" s="455"/>
      <c r="M3859" s="455"/>
      <c r="N3859" s="455"/>
      <c r="O3859" s="455"/>
    </row>
    <row r="3860" spans="1:15" ht="15.75" x14ac:dyDescent="0.2">
      <c r="A3860" s="77"/>
      <c r="B3860" s="77"/>
      <c r="C3860" s="77"/>
      <c r="D3860" s="77"/>
      <c r="E3860" s="77"/>
      <c r="F3860" s="77"/>
      <c r="G3860" s="77"/>
      <c r="H3860" s="77"/>
      <c r="I3860" s="77"/>
      <c r="J3860" s="77"/>
      <c r="K3860" s="77"/>
      <c r="L3860" s="77"/>
      <c r="M3860" s="77"/>
      <c r="N3860" s="77"/>
      <c r="O3860" s="77"/>
    </row>
    <row r="3861" spans="1:15" ht="16.5" thickBot="1" x14ac:dyDescent="0.25">
      <c r="A3861" s="77"/>
      <c r="B3861" s="77"/>
      <c r="C3861" s="77"/>
      <c r="D3861" s="77"/>
      <c r="E3861" s="77"/>
      <c r="F3861" s="77"/>
      <c r="G3861" s="77"/>
      <c r="H3861" s="77"/>
      <c r="I3861" s="77"/>
      <c r="J3861" s="77"/>
      <c r="K3861" s="77"/>
      <c r="L3861" s="77"/>
      <c r="M3861" s="77"/>
      <c r="N3861" s="77"/>
      <c r="O3861" s="77"/>
    </row>
    <row r="3862" spans="1:15" ht="16.5" thickBot="1" x14ac:dyDescent="0.25">
      <c r="A3862" s="78" t="s">
        <v>2</v>
      </c>
      <c r="B3862" s="449" t="s">
        <v>130</v>
      </c>
      <c r="C3862" s="450"/>
      <c r="D3862" s="79" t="s">
        <v>3</v>
      </c>
      <c r="E3862" s="449">
        <v>1999</v>
      </c>
      <c r="F3862" s="451"/>
      <c r="G3862" s="451"/>
      <c r="H3862" s="450"/>
      <c r="I3862" s="79" t="s">
        <v>4</v>
      </c>
      <c r="J3862" s="80" t="s">
        <v>179</v>
      </c>
      <c r="K3862" s="80"/>
      <c r="L3862" s="80" t="s">
        <v>5</v>
      </c>
      <c r="M3862" s="449" t="s">
        <v>167</v>
      </c>
      <c r="N3862" s="451"/>
      <c r="O3862" s="452"/>
    </row>
    <row r="3863" spans="1:15" ht="16.5" thickBot="1" x14ac:dyDescent="0.25">
      <c r="A3863" s="77"/>
      <c r="B3863" s="77"/>
      <c r="C3863" s="77"/>
      <c r="D3863" s="77"/>
      <c r="E3863" s="77"/>
      <c r="F3863" s="77"/>
      <c r="G3863" s="77"/>
      <c r="H3863" s="77"/>
      <c r="I3863" s="77"/>
      <c r="J3863" s="77"/>
      <c r="K3863" s="77"/>
      <c r="L3863" s="77"/>
      <c r="M3863" s="77"/>
      <c r="N3863" s="77"/>
      <c r="O3863" s="77"/>
    </row>
    <row r="3864" spans="1:15" ht="16.5" thickBot="1" x14ac:dyDescent="0.25">
      <c r="A3864" s="78" t="s">
        <v>6</v>
      </c>
      <c r="B3864" s="449" t="s">
        <v>131</v>
      </c>
      <c r="C3864" s="450"/>
      <c r="D3864" s="79" t="s">
        <v>7</v>
      </c>
      <c r="E3864" s="449" t="s">
        <v>132</v>
      </c>
      <c r="F3864" s="451"/>
      <c r="G3864" s="451"/>
      <c r="H3864" s="450"/>
      <c r="I3864" s="79" t="s">
        <v>8</v>
      </c>
      <c r="J3864" s="80">
        <v>2</v>
      </c>
      <c r="K3864" s="80"/>
      <c r="L3864" s="80" t="s">
        <v>9</v>
      </c>
      <c r="M3864" s="449">
        <v>120</v>
      </c>
      <c r="N3864" s="451"/>
      <c r="O3864" s="452"/>
    </row>
    <row r="3865" spans="1:15" ht="16.5" thickBot="1" x14ac:dyDescent="0.25">
      <c r="A3865" s="77"/>
      <c r="B3865" s="77"/>
      <c r="C3865" s="77"/>
      <c r="D3865" s="77"/>
      <c r="E3865" s="77"/>
      <c r="F3865" s="77"/>
      <c r="G3865" s="77"/>
      <c r="H3865" s="77"/>
      <c r="I3865" s="77"/>
      <c r="J3865" s="77"/>
      <c r="K3865" s="77"/>
      <c r="L3865" s="77"/>
      <c r="M3865" s="77"/>
      <c r="N3865" s="77"/>
      <c r="O3865" s="77"/>
    </row>
    <row r="3866" spans="1:15" ht="16.5" thickBot="1" x14ac:dyDescent="0.25">
      <c r="A3866" s="453" t="s">
        <v>10</v>
      </c>
      <c r="B3866" s="454"/>
      <c r="C3866" s="449" t="s">
        <v>175</v>
      </c>
      <c r="D3866" s="451"/>
      <c r="E3866" s="451"/>
      <c r="F3866" s="451"/>
      <c r="G3866" s="451"/>
      <c r="H3866" s="451"/>
      <c r="I3866" s="451"/>
      <c r="J3866" s="451"/>
      <c r="K3866" s="451"/>
      <c r="L3866" s="451"/>
      <c r="M3866" s="451"/>
      <c r="N3866" s="451"/>
      <c r="O3866" s="452"/>
    </row>
    <row r="3867" spans="1:15" ht="16.5" thickBot="1" x14ac:dyDescent="0.25">
      <c r="A3867" s="77"/>
      <c r="B3867" s="77"/>
      <c r="C3867" s="77"/>
      <c r="D3867" s="77"/>
      <c r="E3867" s="77"/>
      <c r="F3867" s="77"/>
      <c r="G3867" s="77"/>
      <c r="H3867" s="77"/>
      <c r="I3867" s="77"/>
      <c r="J3867" s="77"/>
      <c r="K3867" s="77"/>
      <c r="L3867" s="77"/>
      <c r="M3867" s="77"/>
      <c r="N3867" s="77"/>
      <c r="O3867" s="77"/>
    </row>
    <row r="3868" spans="1:15" ht="16.5" thickBot="1" x14ac:dyDescent="0.25">
      <c r="A3868" s="453" t="s">
        <v>11</v>
      </c>
      <c r="B3868" s="454"/>
      <c r="C3868" s="449" t="s">
        <v>183</v>
      </c>
      <c r="D3868" s="451"/>
      <c r="E3868" s="451"/>
      <c r="F3868" s="451"/>
      <c r="G3868" s="451"/>
      <c r="H3868" s="451"/>
      <c r="I3868" s="451"/>
      <c r="J3868" s="451"/>
      <c r="K3868" s="451"/>
      <c r="L3868" s="451"/>
      <c r="M3868" s="451"/>
      <c r="N3868" s="451"/>
      <c r="O3868" s="452"/>
    </row>
    <row r="3869" spans="1:15" ht="16.5" thickBot="1" x14ac:dyDescent="0.25">
      <c r="A3869" s="81"/>
      <c r="B3869" s="81"/>
      <c r="C3869" s="81"/>
      <c r="D3869" s="81"/>
      <c r="E3869" s="81"/>
      <c r="F3869" s="81"/>
      <c r="G3869" s="81"/>
      <c r="H3869" s="81"/>
      <c r="I3869" s="81"/>
      <c r="J3869" s="81"/>
      <c r="K3869" s="81"/>
      <c r="L3869" s="81"/>
      <c r="M3869" s="81"/>
      <c r="N3869" s="81"/>
      <c r="O3869" s="81"/>
    </row>
    <row r="3870" spans="1:15" ht="16.5" thickBot="1" x14ac:dyDescent="0.25">
      <c r="A3870" s="441" t="s">
        <v>12</v>
      </c>
      <c r="B3870" s="443" t="s">
        <v>13</v>
      </c>
      <c r="C3870" s="434"/>
      <c r="D3870" s="444" t="s">
        <v>14</v>
      </c>
      <c r="E3870" s="446" t="s">
        <v>15</v>
      </c>
      <c r="F3870" s="447"/>
      <c r="G3870" s="447"/>
      <c r="H3870" s="447"/>
      <c r="I3870" s="448"/>
      <c r="J3870" s="444" t="s">
        <v>16</v>
      </c>
      <c r="K3870" s="444" t="s">
        <v>17</v>
      </c>
      <c r="L3870" s="433" t="s">
        <v>18</v>
      </c>
      <c r="M3870" s="434"/>
      <c r="N3870" s="435" t="s">
        <v>115</v>
      </c>
      <c r="O3870" s="436"/>
    </row>
    <row r="3871" spans="1:15" ht="32.25" thickBot="1" x14ac:dyDescent="0.25">
      <c r="A3871" s="442"/>
      <c r="B3871" s="82" t="s">
        <v>19</v>
      </c>
      <c r="C3871" s="83" t="s">
        <v>20</v>
      </c>
      <c r="D3871" s="445"/>
      <c r="E3871" s="84" t="s">
        <v>21</v>
      </c>
      <c r="F3871" s="84" t="s">
        <v>22</v>
      </c>
      <c r="G3871" s="85" t="s">
        <v>23</v>
      </c>
      <c r="H3871" s="119" t="s">
        <v>24</v>
      </c>
      <c r="I3871" s="86" t="s">
        <v>25</v>
      </c>
      <c r="J3871" s="445"/>
      <c r="K3871" s="445"/>
      <c r="L3871" s="87" t="s">
        <v>26</v>
      </c>
      <c r="M3871" s="88" t="s">
        <v>27</v>
      </c>
      <c r="N3871" s="437"/>
      <c r="O3871" s="438"/>
    </row>
    <row r="3872" spans="1:15" ht="15.75" x14ac:dyDescent="0.2">
      <c r="A3872" s="165">
        <v>44192</v>
      </c>
      <c r="B3872" s="166"/>
      <c r="C3872" s="166">
        <v>418428</v>
      </c>
      <c r="D3872" s="160"/>
      <c r="E3872" s="168"/>
      <c r="F3872" s="168"/>
      <c r="G3872" s="168"/>
      <c r="H3872" s="169"/>
      <c r="I3872" s="171"/>
      <c r="J3872" s="162"/>
      <c r="K3872" s="163"/>
      <c r="L3872" s="174"/>
      <c r="M3872" s="174"/>
      <c r="N3872" s="439"/>
      <c r="O3872" s="440"/>
    </row>
    <row r="3873" spans="1:15" ht="15.75" x14ac:dyDescent="0.2">
      <c r="A3873" s="165">
        <v>44542</v>
      </c>
      <c r="B3873" s="166">
        <v>418428</v>
      </c>
      <c r="C3873" s="166">
        <v>418688</v>
      </c>
      <c r="D3873" s="160">
        <f>+C3873-B3873</f>
        <v>260</v>
      </c>
      <c r="E3873" s="96" t="s">
        <v>217</v>
      </c>
      <c r="F3873" s="96" t="s">
        <v>216</v>
      </c>
      <c r="G3873" s="168">
        <v>85.108999999999995</v>
      </c>
      <c r="H3873" s="169">
        <v>21.15</v>
      </c>
      <c r="I3873" s="171">
        <f>G3873*H3873</f>
        <v>1800.0553499999999</v>
      </c>
      <c r="J3873" s="162">
        <f>D3873/G3873</f>
        <v>3.0549060616386048</v>
      </c>
      <c r="K3873" s="167">
        <v>44540</v>
      </c>
      <c r="L3873" s="174" t="s">
        <v>156</v>
      </c>
      <c r="M3873" s="174" t="s">
        <v>211</v>
      </c>
      <c r="N3873" s="428" t="s">
        <v>210</v>
      </c>
      <c r="O3873" s="429"/>
    </row>
    <row r="3874" spans="1:15" ht="15.75" x14ac:dyDescent="0.2">
      <c r="A3874" s="165"/>
      <c r="B3874" s="166"/>
      <c r="C3874" s="166"/>
      <c r="D3874" s="160"/>
      <c r="E3874" s="96"/>
      <c r="F3874" s="96"/>
      <c r="G3874" s="168"/>
      <c r="H3874" s="169"/>
      <c r="I3874" s="171"/>
      <c r="J3874" s="162"/>
      <c r="K3874" s="99"/>
      <c r="L3874" s="100"/>
      <c r="M3874" s="100"/>
      <c r="N3874" s="439"/>
      <c r="O3874" s="440"/>
    </row>
    <row r="3875" spans="1:15" ht="15.75" x14ac:dyDescent="0.2">
      <c r="A3875" s="93"/>
      <c r="B3875" s="95"/>
      <c r="C3875" s="95"/>
      <c r="D3875" s="89"/>
      <c r="E3875" s="96"/>
      <c r="F3875" s="96"/>
      <c r="G3875" s="96"/>
      <c r="H3875" s="97"/>
      <c r="I3875" s="91"/>
      <c r="J3875" s="162"/>
      <c r="K3875" s="99"/>
      <c r="L3875" s="100"/>
      <c r="M3875" s="100"/>
      <c r="N3875" s="428"/>
      <c r="O3875" s="429"/>
    </row>
    <row r="3876" spans="1:15" ht="15.75" x14ac:dyDescent="0.2">
      <c r="A3876" s="93"/>
      <c r="B3876" s="95"/>
      <c r="C3876" s="95"/>
      <c r="D3876" s="89"/>
      <c r="E3876" s="96"/>
      <c r="F3876" s="96"/>
      <c r="G3876" s="96"/>
      <c r="H3876" s="97"/>
      <c r="I3876" s="91"/>
      <c r="J3876" s="162"/>
      <c r="K3876" s="99"/>
      <c r="L3876" s="100"/>
      <c r="M3876" s="100"/>
      <c r="N3876" s="428"/>
      <c r="O3876" s="429"/>
    </row>
    <row r="3877" spans="1:15" ht="15.75" x14ac:dyDescent="0.2">
      <c r="A3877" s="93"/>
      <c r="B3877" s="95"/>
      <c r="C3877" s="95"/>
      <c r="D3877" s="89"/>
      <c r="E3877" s="96"/>
      <c r="F3877" s="96"/>
      <c r="G3877" s="96"/>
      <c r="H3877" s="97"/>
      <c r="I3877" s="91"/>
      <c r="J3877" s="98"/>
      <c r="K3877" s="92"/>
      <c r="L3877" s="100"/>
      <c r="M3877" s="101"/>
      <c r="N3877" s="102"/>
      <c r="O3877" s="103"/>
    </row>
    <row r="3878" spans="1:15" ht="15.75" x14ac:dyDescent="0.2">
      <c r="A3878" s="93"/>
      <c r="B3878" s="95"/>
      <c r="C3878" s="95"/>
      <c r="D3878" s="89"/>
      <c r="E3878" s="96"/>
      <c r="F3878" s="96"/>
      <c r="G3878" s="96"/>
      <c r="H3878" s="97"/>
      <c r="I3878" s="91"/>
      <c r="J3878" s="98"/>
      <c r="K3878" s="92"/>
      <c r="L3878" s="100"/>
      <c r="M3878" s="101"/>
      <c r="N3878" s="102"/>
      <c r="O3878" s="103"/>
    </row>
    <row r="3879" spans="1:15" ht="16.5" thickBot="1" x14ac:dyDescent="0.25">
      <c r="A3879" s="93"/>
      <c r="B3879" s="132"/>
      <c r="C3879" s="95"/>
      <c r="D3879" s="89"/>
      <c r="E3879" s="96"/>
      <c r="F3879" s="96"/>
      <c r="G3879" s="96"/>
      <c r="H3879" s="97"/>
      <c r="I3879" s="91"/>
      <c r="J3879" s="98"/>
      <c r="K3879" s="92"/>
      <c r="L3879" s="100"/>
      <c r="M3879" s="101"/>
      <c r="N3879" s="102"/>
      <c r="O3879" s="103"/>
    </row>
    <row r="3880" spans="1:15" ht="16.5" thickBot="1" x14ac:dyDescent="0.25">
      <c r="A3880" s="182" t="s">
        <v>28</v>
      </c>
      <c r="B3880" s="123"/>
      <c r="C3880" s="124"/>
      <c r="D3880" s="106">
        <f>SUM(D3872:D3879)</f>
        <v>260</v>
      </c>
      <c r="E3880" s="107"/>
      <c r="F3880" s="107"/>
      <c r="G3880" s="118">
        <f>SUM(G3872:G3879)</f>
        <v>85.108999999999995</v>
      </c>
      <c r="H3880" s="125"/>
      <c r="I3880" s="118">
        <f>SUM(I3872:I3879)</f>
        <v>1800.0553499999999</v>
      </c>
      <c r="J3880" s="109">
        <f>D3880/G3880</f>
        <v>3.0549060616386048</v>
      </c>
      <c r="K3880" s="110"/>
      <c r="L3880" s="111"/>
      <c r="M3880" s="112"/>
      <c r="N3880" s="430"/>
      <c r="O3880" s="431"/>
    </row>
    <row r="3881" spans="1:15" ht="15.75" x14ac:dyDescent="0.2">
      <c r="A3881" s="76"/>
      <c r="B3881" s="113"/>
      <c r="C3881" s="113"/>
      <c r="D3881" s="113"/>
      <c r="E3881" s="113"/>
      <c r="F3881" s="113"/>
      <c r="G3881" s="113"/>
      <c r="H3881" s="113"/>
      <c r="I3881" s="76"/>
      <c r="J3881" s="76"/>
      <c r="K3881" s="76"/>
      <c r="L3881" s="76"/>
      <c r="M3881" s="76"/>
      <c r="N3881" s="113"/>
      <c r="O3881" s="114"/>
    </row>
    <row r="3882" spans="1:15" ht="15.75" x14ac:dyDescent="0.2">
      <c r="A3882" s="76"/>
      <c r="B3882" s="113"/>
      <c r="C3882" s="113"/>
      <c r="D3882" s="113"/>
      <c r="E3882" s="113"/>
      <c r="F3882" s="113"/>
      <c r="G3882" s="113"/>
      <c r="H3882" s="113"/>
      <c r="I3882" s="76"/>
      <c r="J3882" s="76"/>
      <c r="K3882" s="76"/>
      <c r="L3882" s="76"/>
      <c r="M3882" s="76"/>
      <c r="N3882" s="113"/>
      <c r="O3882" s="114"/>
    </row>
    <row r="3883" spans="1:15" ht="15.75" x14ac:dyDescent="0.2">
      <c r="A3883" s="76"/>
      <c r="B3883" s="113"/>
      <c r="C3883" s="113"/>
      <c r="D3883" s="113"/>
      <c r="E3883" s="113"/>
      <c r="F3883" s="113"/>
      <c r="G3883" s="113"/>
      <c r="H3883" s="113"/>
      <c r="I3883" s="76"/>
      <c r="J3883" s="76"/>
      <c r="K3883" s="76"/>
      <c r="L3883" s="76"/>
      <c r="M3883" s="76"/>
      <c r="N3883" s="113"/>
      <c r="O3883" s="114"/>
    </row>
    <row r="3884" spans="1:15" ht="15.75" x14ac:dyDescent="0.2">
      <c r="A3884" s="115"/>
      <c r="B3884" s="432" t="s">
        <v>29</v>
      </c>
      <c r="C3884" s="432"/>
      <c r="D3884" s="432"/>
      <c r="E3884" s="116"/>
      <c r="F3884" s="116"/>
      <c r="G3884" s="116"/>
      <c r="H3884" s="115"/>
      <c r="I3884" s="116" t="s">
        <v>30</v>
      </c>
      <c r="J3884" s="115"/>
      <c r="K3884" s="116"/>
      <c r="L3884" s="116"/>
      <c r="M3884" s="116" t="s">
        <v>31</v>
      </c>
      <c r="N3884" s="116"/>
      <c r="O3884" s="117"/>
    </row>
    <row r="3885" spans="1:15" ht="15.75" x14ac:dyDescent="0.2">
      <c r="A3885" s="115"/>
      <c r="B3885" s="427" t="s">
        <v>212</v>
      </c>
      <c r="C3885" s="427"/>
      <c r="D3885" s="427"/>
      <c r="E3885" s="76"/>
      <c r="F3885" s="76"/>
      <c r="G3885" s="76"/>
      <c r="H3885" s="115"/>
      <c r="I3885" s="76" t="s">
        <v>221</v>
      </c>
      <c r="J3885" s="115"/>
      <c r="K3885" s="76"/>
      <c r="L3885" s="76"/>
      <c r="M3885" s="76" t="s">
        <v>174</v>
      </c>
      <c r="N3885" s="76"/>
      <c r="O3885" s="117"/>
    </row>
    <row r="3886" spans="1:15" ht="15.75" x14ac:dyDescent="0.2">
      <c r="A3886" s="427" t="s">
        <v>218</v>
      </c>
      <c r="B3886" s="427"/>
      <c r="C3886" s="427"/>
      <c r="D3886" s="427"/>
      <c r="E3886" s="76"/>
      <c r="F3886" s="76"/>
      <c r="G3886" s="76"/>
      <c r="H3886" s="115"/>
      <c r="I3886" s="76" t="s">
        <v>219</v>
      </c>
      <c r="J3886" s="115"/>
      <c r="K3886" s="76"/>
      <c r="L3886" s="76"/>
      <c r="M3886" s="76" t="s">
        <v>124</v>
      </c>
      <c r="N3886" s="76"/>
      <c r="O3886" s="117"/>
    </row>
  </sheetData>
  <mergeCells count="3429">
    <mergeCell ref="O127:P127"/>
    <mergeCell ref="B131:D131"/>
    <mergeCell ref="B132:D132"/>
    <mergeCell ref="A133:E133"/>
    <mergeCell ref="A135:E135"/>
    <mergeCell ref="L121:N121"/>
    <mergeCell ref="O121:P122"/>
    <mergeCell ref="O123:P123"/>
    <mergeCell ref="O124:P124"/>
    <mergeCell ref="O125:P125"/>
    <mergeCell ref="O126:P126"/>
    <mergeCell ref="A121:A122"/>
    <mergeCell ref="B121:C121"/>
    <mergeCell ref="D121:D122"/>
    <mergeCell ref="E121:I121"/>
    <mergeCell ref="J121:J122"/>
    <mergeCell ref="K121:K122"/>
    <mergeCell ref="B115:C115"/>
    <mergeCell ref="E115:H115"/>
    <mergeCell ref="A117:B117"/>
    <mergeCell ref="C117:P117"/>
    <mergeCell ref="A119:B119"/>
    <mergeCell ref="C119:P119"/>
    <mergeCell ref="A107:P107"/>
    <mergeCell ref="A108:P108"/>
    <mergeCell ref="A109:P109"/>
    <mergeCell ref="A110:P110"/>
    <mergeCell ref="B113:C113"/>
    <mergeCell ref="E113:H113"/>
    <mergeCell ref="N113:P113"/>
    <mergeCell ref="A64:E64"/>
    <mergeCell ref="O54:P54"/>
    <mergeCell ref="O55:P55"/>
    <mergeCell ref="O56:P56"/>
    <mergeCell ref="B60:D60"/>
    <mergeCell ref="L50:N50"/>
    <mergeCell ref="O50:P51"/>
    <mergeCell ref="O52:P52"/>
    <mergeCell ref="O53:P53"/>
    <mergeCell ref="B61:D61"/>
    <mergeCell ref="A62:E62"/>
    <mergeCell ref="A50:A51"/>
    <mergeCell ref="B50:C50"/>
    <mergeCell ref="D50:D51"/>
    <mergeCell ref="E50:I50"/>
    <mergeCell ref="J50:J51"/>
    <mergeCell ref="K50:K51"/>
    <mergeCell ref="B44:C44"/>
    <mergeCell ref="E44:H44"/>
    <mergeCell ref="A46:B46"/>
    <mergeCell ref="C46:P46"/>
    <mergeCell ref="A48:B48"/>
    <mergeCell ref="C48:P48"/>
    <mergeCell ref="A36:P36"/>
    <mergeCell ref="A37:P37"/>
    <mergeCell ref="A38:P38"/>
    <mergeCell ref="A39:P39"/>
    <mergeCell ref="B42:C42"/>
    <mergeCell ref="E42:H42"/>
    <mergeCell ref="N42:P42"/>
    <mergeCell ref="B30:D30"/>
    <mergeCell ref="A31:E31"/>
    <mergeCell ref="N21:O21"/>
    <mergeCell ref="N22:O22"/>
    <mergeCell ref="N23:O23"/>
    <mergeCell ref="N24:O24"/>
    <mergeCell ref="N25:O25"/>
    <mergeCell ref="B29:D29"/>
    <mergeCell ref="L15:M15"/>
    <mergeCell ref="N15:O16"/>
    <mergeCell ref="N17:O17"/>
    <mergeCell ref="N18:O18"/>
    <mergeCell ref="N19:O19"/>
    <mergeCell ref="N20:O20"/>
    <mergeCell ref="A15:A16"/>
    <mergeCell ref="B15:C15"/>
    <mergeCell ref="D15:D16"/>
    <mergeCell ref="E15:I15"/>
    <mergeCell ref="J15:J16"/>
    <mergeCell ref="K15:K16"/>
    <mergeCell ref="B9:C9"/>
    <mergeCell ref="E9:H9"/>
    <mergeCell ref="M9:O9"/>
    <mergeCell ref="A11:B11"/>
    <mergeCell ref="C11:O11"/>
    <mergeCell ref="A13:B13"/>
    <mergeCell ref="C13:O13"/>
    <mergeCell ref="A1:O1"/>
    <mergeCell ref="A2:O2"/>
    <mergeCell ref="A3:O3"/>
    <mergeCell ref="A4:O4"/>
    <mergeCell ref="B7:C7"/>
    <mergeCell ref="E7:H7"/>
    <mergeCell ref="M7:O7"/>
    <mergeCell ref="A71:P71"/>
    <mergeCell ref="A72:P72"/>
    <mergeCell ref="A73:P73"/>
    <mergeCell ref="A74:P74"/>
    <mergeCell ref="B77:C77"/>
    <mergeCell ref="E77:H77"/>
    <mergeCell ref="N77:P77"/>
    <mergeCell ref="B79:C79"/>
    <mergeCell ref="E79:H79"/>
    <mergeCell ref="A81:B81"/>
    <mergeCell ref="C81:P81"/>
    <mergeCell ref="A83:B83"/>
    <mergeCell ref="C83:P83"/>
    <mergeCell ref="O90:P90"/>
    <mergeCell ref="A85:A86"/>
    <mergeCell ref="B85:C85"/>
    <mergeCell ref="D85:D86"/>
    <mergeCell ref="E85:I85"/>
    <mergeCell ref="J85:J86"/>
    <mergeCell ref="K85:K86"/>
    <mergeCell ref="O91:P91"/>
    <mergeCell ref="B95:D95"/>
    <mergeCell ref="B96:D96"/>
    <mergeCell ref="A97:E97"/>
    <mergeCell ref="A99:E99"/>
    <mergeCell ref="L85:N85"/>
    <mergeCell ref="O85:P86"/>
    <mergeCell ref="O87:P87"/>
    <mergeCell ref="O88:P88"/>
    <mergeCell ref="O89:P89"/>
    <mergeCell ref="O406:P406"/>
    <mergeCell ref="O407:P407"/>
    <mergeCell ref="B411:D411"/>
    <mergeCell ref="B412:D412"/>
    <mergeCell ref="A413:E413"/>
    <mergeCell ref="A415:E415"/>
    <mergeCell ref="L400:N400"/>
    <mergeCell ref="O400:P401"/>
    <mergeCell ref="O402:P402"/>
    <mergeCell ref="O403:P403"/>
    <mergeCell ref="O404:P404"/>
    <mergeCell ref="O405:P405"/>
    <mergeCell ref="A400:A401"/>
    <mergeCell ref="B400:C400"/>
    <mergeCell ref="D400:D401"/>
    <mergeCell ref="E400:I400"/>
    <mergeCell ref="J400:J401"/>
    <mergeCell ref="K400:K401"/>
    <mergeCell ref="B394:C394"/>
    <mergeCell ref="E394:H394"/>
    <mergeCell ref="A396:B396"/>
    <mergeCell ref="C396:P396"/>
    <mergeCell ref="A398:B398"/>
    <mergeCell ref="C398:P398"/>
    <mergeCell ref="A386:P386"/>
    <mergeCell ref="A387:P387"/>
    <mergeCell ref="A388:P388"/>
    <mergeCell ref="A389:P389"/>
    <mergeCell ref="B392:C392"/>
    <mergeCell ref="E392:H392"/>
    <mergeCell ref="N392:P392"/>
    <mergeCell ref="O336:P336"/>
    <mergeCell ref="O337:P337"/>
    <mergeCell ref="B341:D341"/>
    <mergeCell ref="B342:D342"/>
    <mergeCell ref="A343:E343"/>
    <mergeCell ref="A345:E345"/>
    <mergeCell ref="L330:N330"/>
    <mergeCell ref="O330:P331"/>
    <mergeCell ref="O332:P332"/>
    <mergeCell ref="O333:P333"/>
    <mergeCell ref="O334:P334"/>
    <mergeCell ref="O335:P335"/>
    <mergeCell ref="A330:A331"/>
    <mergeCell ref="B330:C330"/>
    <mergeCell ref="D330:D331"/>
    <mergeCell ref="E330:I330"/>
    <mergeCell ref="J330:J331"/>
    <mergeCell ref="K330:K331"/>
    <mergeCell ref="B324:C324"/>
    <mergeCell ref="E324:H324"/>
    <mergeCell ref="A326:B326"/>
    <mergeCell ref="C326:P326"/>
    <mergeCell ref="A328:B328"/>
    <mergeCell ref="C328:P328"/>
    <mergeCell ref="A316:P316"/>
    <mergeCell ref="A317:P317"/>
    <mergeCell ref="A318:P318"/>
    <mergeCell ref="A319:P319"/>
    <mergeCell ref="B322:C322"/>
    <mergeCell ref="E322:H322"/>
    <mergeCell ref="N322:P322"/>
    <mergeCell ref="O302:P302"/>
    <mergeCell ref="O303:P303"/>
    <mergeCell ref="B307:D307"/>
    <mergeCell ref="B308:D308"/>
    <mergeCell ref="A309:E309"/>
    <mergeCell ref="A311:E311"/>
    <mergeCell ref="L296:N296"/>
    <mergeCell ref="O296:P297"/>
    <mergeCell ref="O298:P298"/>
    <mergeCell ref="O299:P299"/>
    <mergeCell ref="O300:P300"/>
    <mergeCell ref="O301:P301"/>
    <mergeCell ref="A296:A297"/>
    <mergeCell ref="B296:C296"/>
    <mergeCell ref="D296:D297"/>
    <mergeCell ref="E296:I296"/>
    <mergeCell ref="J296:J297"/>
    <mergeCell ref="K296:K297"/>
    <mergeCell ref="B290:C290"/>
    <mergeCell ref="E290:H290"/>
    <mergeCell ref="A292:B292"/>
    <mergeCell ref="C292:P292"/>
    <mergeCell ref="A294:B294"/>
    <mergeCell ref="C294:P294"/>
    <mergeCell ref="A282:P282"/>
    <mergeCell ref="A283:P283"/>
    <mergeCell ref="A284:P284"/>
    <mergeCell ref="A285:P285"/>
    <mergeCell ref="B288:C288"/>
    <mergeCell ref="E288:H288"/>
    <mergeCell ref="N288:P288"/>
    <mergeCell ref="O267:P267"/>
    <mergeCell ref="O268:P268"/>
    <mergeCell ref="B272:D272"/>
    <mergeCell ref="B273:D273"/>
    <mergeCell ref="A274:E274"/>
    <mergeCell ref="A276:E276"/>
    <mergeCell ref="L261:N261"/>
    <mergeCell ref="O261:P262"/>
    <mergeCell ref="O263:P263"/>
    <mergeCell ref="O264:P264"/>
    <mergeCell ref="O265:P265"/>
    <mergeCell ref="O266:P266"/>
    <mergeCell ref="A261:A262"/>
    <mergeCell ref="B261:C261"/>
    <mergeCell ref="D261:D262"/>
    <mergeCell ref="E261:I261"/>
    <mergeCell ref="J261:J262"/>
    <mergeCell ref="K261:K262"/>
    <mergeCell ref="B255:C255"/>
    <mergeCell ref="E255:H255"/>
    <mergeCell ref="A257:B257"/>
    <mergeCell ref="C257:P257"/>
    <mergeCell ref="A259:B259"/>
    <mergeCell ref="C259:P259"/>
    <mergeCell ref="A247:P247"/>
    <mergeCell ref="A248:P248"/>
    <mergeCell ref="A249:P249"/>
    <mergeCell ref="A250:P250"/>
    <mergeCell ref="B253:C253"/>
    <mergeCell ref="E253:H253"/>
    <mergeCell ref="N253:P253"/>
    <mergeCell ref="O230:P230"/>
    <mergeCell ref="O231:P231"/>
    <mergeCell ref="B235:D235"/>
    <mergeCell ref="B236:D236"/>
    <mergeCell ref="A237:E237"/>
    <mergeCell ref="A239:E239"/>
    <mergeCell ref="L224:N224"/>
    <mergeCell ref="O224:P225"/>
    <mergeCell ref="O226:P226"/>
    <mergeCell ref="O227:P227"/>
    <mergeCell ref="O228:P228"/>
    <mergeCell ref="O229:P229"/>
    <mergeCell ref="A224:A225"/>
    <mergeCell ref="B224:C224"/>
    <mergeCell ref="D224:D225"/>
    <mergeCell ref="E224:I224"/>
    <mergeCell ref="J224:J225"/>
    <mergeCell ref="K224:K225"/>
    <mergeCell ref="B218:C218"/>
    <mergeCell ref="E218:H218"/>
    <mergeCell ref="A220:B220"/>
    <mergeCell ref="C220:P220"/>
    <mergeCell ref="A222:B222"/>
    <mergeCell ref="C222:P222"/>
    <mergeCell ref="A210:P210"/>
    <mergeCell ref="A211:P211"/>
    <mergeCell ref="A212:P212"/>
    <mergeCell ref="A213:P213"/>
    <mergeCell ref="B216:C216"/>
    <mergeCell ref="E216:H216"/>
    <mergeCell ref="N216:P216"/>
    <mergeCell ref="O192:P192"/>
    <mergeCell ref="O193:P193"/>
    <mergeCell ref="B197:D197"/>
    <mergeCell ref="B198:D198"/>
    <mergeCell ref="A201:E201"/>
    <mergeCell ref="L186:N186"/>
    <mergeCell ref="A199:E199"/>
    <mergeCell ref="O188:P188"/>
    <mergeCell ref="O189:P189"/>
    <mergeCell ref="O190:P190"/>
    <mergeCell ref="A184:B184"/>
    <mergeCell ref="C184:P184"/>
    <mergeCell ref="A186:A187"/>
    <mergeCell ref="B186:C186"/>
    <mergeCell ref="D186:D187"/>
    <mergeCell ref="E186:I186"/>
    <mergeCell ref="J186:J187"/>
    <mergeCell ref="K186:K187"/>
    <mergeCell ref="O186:P187"/>
    <mergeCell ref="E178:H178"/>
    <mergeCell ref="A182:B182"/>
    <mergeCell ref="C182:P182"/>
    <mergeCell ref="B178:C178"/>
    <mergeCell ref="N178:P178"/>
    <mergeCell ref="B180:C180"/>
    <mergeCell ref="E180:H180"/>
    <mergeCell ref="B147:C147"/>
    <mergeCell ref="E147:H147"/>
    <mergeCell ref="A172:P172"/>
    <mergeCell ref="A173:P173"/>
    <mergeCell ref="A174:P174"/>
    <mergeCell ref="A175:P175"/>
    <mergeCell ref="J153:J154"/>
    <mergeCell ref="K153:K154"/>
    <mergeCell ref="O159:P159"/>
    <mergeCell ref="O160:P160"/>
    <mergeCell ref="O191:P191"/>
    <mergeCell ref="A139:P139"/>
    <mergeCell ref="A140:P140"/>
    <mergeCell ref="A141:P141"/>
    <mergeCell ref="A142:P142"/>
    <mergeCell ref="B145:C145"/>
    <mergeCell ref="E145:H145"/>
    <mergeCell ref="N145:P145"/>
    <mergeCell ref="A168:E168"/>
    <mergeCell ref="O158:P158"/>
    <mergeCell ref="B164:D164"/>
    <mergeCell ref="A149:B149"/>
    <mergeCell ref="C149:P149"/>
    <mergeCell ref="A151:B151"/>
    <mergeCell ref="C151:P151"/>
    <mergeCell ref="A153:A154"/>
    <mergeCell ref="B165:D165"/>
    <mergeCell ref="A166:E166"/>
    <mergeCell ref="L153:N153"/>
    <mergeCell ref="O153:P154"/>
    <mergeCell ref="O155:P155"/>
    <mergeCell ref="O156:P156"/>
    <mergeCell ref="O157:P157"/>
    <mergeCell ref="B153:C153"/>
    <mergeCell ref="D153:D154"/>
    <mergeCell ref="E153:I153"/>
    <mergeCell ref="A351:P351"/>
    <mergeCell ref="A352:P352"/>
    <mergeCell ref="A353:P353"/>
    <mergeCell ref="A354:P354"/>
    <mergeCell ref="B357:C357"/>
    <mergeCell ref="E357:H357"/>
    <mergeCell ref="N357:P357"/>
    <mergeCell ref="B359:C359"/>
    <mergeCell ref="E359:H359"/>
    <mergeCell ref="A361:B361"/>
    <mergeCell ref="C361:P361"/>
    <mergeCell ref="A363:B363"/>
    <mergeCell ref="C363:P363"/>
    <mergeCell ref="A365:A366"/>
    <mergeCell ref="B365:C365"/>
    <mergeCell ref="D365:D366"/>
    <mergeCell ref="E365:I365"/>
    <mergeCell ref="J365:J366"/>
    <mergeCell ref="K365:K366"/>
    <mergeCell ref="L365:N365"/>
    <mergeCell ref="O365:P366"/>
    <mergeCell ref="O367:P367"/>
    <mergeCell ref="O368:P368"/>
    <mergeCell ref="O369:P369"/>
    <mergeCell ref="O370:P370"/>
    <mergeCell ref="O371:P371"/>
    <mergeCell ref="O372:P372"/>
    <mergeCell ref="B376:D376"/>
    <mergeCell ref="B377:D377"/>
    <mergeCell ref="A378:E378"/>
    <mergeCell ref="A380:E380"/>
    <mergeCell ref="O809:P809"/>
    <mergeCell ref="O810:P810"/>
    <mergeCell ref="B814:D814"/>
    <mergeCell ref="B815:D815"/>
    <mergeCell ref="A816:E816"/>
    <mergeCell ref="A818:E818"/>
    <mergeCell ref="L803:N803"/>
    <mergeCell ref="O803:P804"/>
    <mergeCell ref="O805:P805"/>
    <mergeCell ref="O806:P806"/>
    <mergeCell ref="O807:P807"/>
    <mergeCell ref="O808:P808"/>
    <mergeCell ref="A803:A804"/>
    <mergeCell ref="B803:C803"/>
    <mergeCell ref="D803:D804"/>
    <mergeCell ref="E803:I803"/>
    <mergeCell ref="J803:J804"/>
    <mergeCell ref="K803:K804"/>
    <mergeCell ref="B797:C797"/>
    <mergeCell ref="E797:H797"/>
    <mergeCell ref="A799:B799"/>
    <mergeCell ref="C799:P799"/>
    <mergeCell ref="A801:B801"/>
    <mergeCell ref="C801:P801"/>
    <mergeCell ref="A789:P789"/>
    <mergeCell ref="A790:P790"/>
    <mergeCell ref="A791:P791"/>
    <mergeCell ref="A792:P792"/>
    <mergeCell ref="B795:C795"/>
    <mergeCell ref="E795:H795"/>
    <mergeCell ref="N795:P795"/>
    <mergeCell ref="O742:P742"/>
    <mergeCell ref="O743:P743"/>
    <mergeCell ref="B747:D747"/>
    <mergeCell ref="B748:D748"/>
    <mergeCell ref="A749:E749"/>
    <mergeCell ref="A751:E751"/>
    <mergeCell ref="L736:N736"/>
    <mergeCell ref="O736:P737"/>
    <mergeCell ref="O738:P738"/>
    <mergeCell ref="O739:P739"/>
    <mergeCell ref="O740:P740"/>
    <mergeCell ref="O741:P741"/>
    <mergeCell ref="A736:A737"/>
    <mergeCell ref="B736:C736"/>
    <mergeCell ref="D736:D737"/>
    <mergeCell ref="E736:I736"/>
    <mergeCell ref="J736:J737"/>
    <mergeCell ref="K736:K737"/>
    <mergeCell ref="B730:C730"/>
    <mergeCell ref="E730:H730"/>
    <mergeCell ref="A732:B732"/>
    <mergeCell ref="C732:P732"/>
    <mergeCell ref="A734:B734"/>
    <mergeCell ref="C734:P734"/>
    <mergeCell ref="A722:P722"/>
    <mergeCell ref="A723:P723"/>
    <mergeCell ref="A724:P724"/>
    <mergeCell ref="A725:P725"/>
    <mergeCell ref="B728:C728"/>
    <mergeCell ref="E728:H728"/>
    <mergeCell ref="N728:P728"/>
    <mergeCell ref="O676:P676"/>
    <mergeCell ref="O677:P677"/>
    <mergeCell ref="B681:D681"/>
    <mergeCell ref="B682:D682"/>
    <mergeCell ref="A683:E683"/>
    <mergeCell ref="A685:E685"/>
    <mergeCell ref="L670:N670"/>
    <mergeCell ref="O670:P671"/>
    <mergeCell ref="O672:P672"/>
    <mergeCell ref="O673:P673"/>
    <mergeCell ref="O674:P674"/>
    <mergeCell ref="O675:P675"/>
    <mergeCell ref="A670:A671"/>
    <mergeCell ref="B670:C670"/>
    <mergeCell ref="D670:D671"/>
    <mergeCell ref="E670:I670"/>
    <mergeCell ref="J670:J671"/>
    <mergeCell ref="K670:K671"/>
    <mergeCell ref="B664:C664"/>
    <mergeCell ref="E664:H664"/>
    <mergeCell ref="A666:B666"/>
    <mergeCell ref="C666:P666"/>
    <mergeCell ref="A668:B668"/>
    <mergeCell ref="C668:P668"/>
    <mergeCell ref="A656:P656"/>
    <mergeCell ref="A657:P657"/>
    <mergeCell ref="A658:P658"/>
    <mergeCell ref="A659:P659"/>
    <mergeCell ref="B662:C662"/>
    <mergeCell ref="E662:H662"/>
    <mergeCell ref="N662:P662"/>
    <mergeCell ref="O642:P642"/>
    <mergeCell ref="O643:P643"/>
    <mergeCell ref="B647:D647"/>
    <mergeCell ref="B648:D648"/>
    <mergeCell ref="A649:E649"/>
    <mergeCell ref="A651:E651"/>
    <mergeCell ref="L636:N636"/>
    <mergeCell ref="O636:P637"/>
    <mergeCell ref="O638:P638"/>
    <mergeCell ref="O639:P639"/>
    <mergeCell ref="O640:P640"/>
    <mergeCell ref="O641:P641"/>
    <mergeCell ref="A636:A637"/>
    <mergeCell ref="B636:C636"/>
    <mergeCell ref="D636:D637"/>
    <mergeCell ref="E636:I636"/>
    <mergeCell ref="J636:J637"/>
    <mergeCell ref="K636:K637"/>
    <mergeCell ref="B630:C630"/>
    <mergeCell ref="E630:H630"/>
    <mergeCell ref="A632:B632"/>
    <mergeCell ref="C632:P632"/>
    <mergeCell ref="A634:B634"/>
    <mergeCell ref="C634:P634"/>
    <mergeCell ref="A622:P622"/>
    <mergeCell ref="A623:P623"/>
    <mergeCell ref="A624:P624"/>
    <mergeCell ref="A625:P625"/>
    <mergeCell ref="B628:C628"/>
    <mergeCell ref="E628:H628"/>
    <mergeCell ref="N628:P628"/>
    <mergeCell ref="O577:P577"/>
    <mergeCell ref="O578:P578"/>
    <mergeCell ref="B582:D582"/>
    <mergeCell ref="B583:D583"/>
    <mergeCell ref="A584:E584"/>
    <mergeCell ref="A586:E586"/>
    <mergeCell ref="L571:N571"/>
    <mergeCell ref="O571:P572"/>
    <mergeCell ref="O573:P573"/>
    <mergeCell ref="O574:P574"/>
    <mergeCell ref="O575:P575"/>
    <mergeCell ref="O576:P576"/>
    <mergeCell ref="A571:A572"/>
    <mergeCell ref="B571:C571"/>
    <mergeCell ref="D571:D572"/>
    <mergeCell ref="E571:I571"/>
    <mergeCell ref="J571:J572"/>
    <mergeCell ref="K571:K572"/>
    <mergeCell ref="B565:C565"/>
    <mergeCell ref="E565:H565"/>
    <mergeCell ref="A567:B567"/>
    <mergeCell ref="C567:P567"/>
    <mergeCell ref="A569:B569"/>
    <mergeCell ref="C569:P569"/>
    <mergeCell ref="A557:P557"/>
    <mergeCell ref="A558:P558"/>
    <mergeCell ref="A559:P559"/>
    <mergeCell ref="A560:P560"/>
    <mergeCell ref="B563:C563"/>
    <mergeCell ref="E563:H563"/>
    <mergeCell ref="N563:P563"/>
    <mergeCell ref="O543:P543"/>
    <mergeCell ref="O544:P544"/>
    <mergeCell ref="B548:D548"/>
    <mergeCell ref="B549:D549"/>
    <mergeCell ref="A550:E550"/>
    <mergeCell ref="A552:E552"/>
    <mergeCell ref="L537:N537"/>
    <mergeCell ref="O537:P538"/>
    <mergeCell ref="O539:P539"/>
    <mergeCell ref="O540:P540"/>
    <mergeCell ref="O541:P541"/>
    <mergeCell ref="O542:P542"/>
    <mergeCell ref="A537:A538"/>
    <mergeCell ref="B537:C537"/>
    <mergeCell ref="D537:D538"/>
    <mergeCell ref="E537:I537"/>
    <mergeCell ref="J537:J538"/>
    <mergeCell ref="K537:K538"/>
    <mergeCell ref="B531:C531"/>
    <mergeCell ref="E531:H531"/>
    <mergeCell ref="A533:B533"/>
    <mergeCell ref="C533:P533"/>
    <mergeCell ref="A535:B535"/>
    <mergeCell ref="C535:P535"/>
    <mergeCell ref="A523:P523"/>
    <mergeCell ref="A524:P524"/>
    <mergeCell ref="A525:P525"/>
    <mergeCell ref="A526:P526"/>
    <mergeCell ref="B529:C529"/>
    <mergeCell ref="E529:H529"/>
    <mergeCell ref="N529:P529"/>
    <mergeCell ref="A484:E484"/>
    <mergeCell ref="A467:B467"/>
    <mergeCell ref="C467:P467"/>
    <mergeCell ref="A469:A470"/>
    <mergeCell ref="B469:C469"/>
    <mergeCell ref="D469:D470"/>
    <mergeCell ref="E469:I469"/>
    <mergeCell ref="J469:J470"/>
    <mergeCell ref="K469:K470"/>
    <mergeCell ref="L469:N469"/>
    <mergeCell ref="O469:P470"/>
    <mergeCell ref="B461:C461"/>
    <mergeCell ref="E461:H461"/>
    <mergeCell ref="N461:P461"/>
    <mergeCell ref="B463:C463"/>
    <mergeCell ref="E463:H463"/>
    <mergeCell ref="A465:B465"/>
    <mergeCell ref="C465:P465"/>
    <mergeCell ref="O442:P442"/>
    <mergeCell ref="O443:P443"/>
    <mergeCell ref="B447:D447"/>
    <mergeCell ref="B448:D448"/>
    <mergeCell ref="A449:E449"/>
    <mergeCell ref="A451:E451"/>
    <mergeCell ref="L436:N436"/>
    <mergeCell ref="O436:P437"/>
    <mergeCell ref="O438:P438"/>
    <mergeCell ref="O439:P439"/>
    <mergeCell ref="O440:P440"/>
    <mergeCell ref="O441:P441"/>
    <mergeCell ref="A436:A437"/>
    <mergeCell ref="B436:C436"/>
    <mergeCell ref="D436:D437"/>
    <mergeCell ref="E436:I436"/>
    <mergeCell ref="J436:J437"/>
    <mergeCell ref="K436:K437"/>
    <mergeCell ref="B430:C430"/>
    <mergeCell ref="E430:H430"/>
    <mergeCell ref="A432:B432"/>
    <mergeCell ref="C432:P432"/>
    <mergeCell ref="A434:B434"/>
    <mergeCell ref="C434:P434"/>
    <mergeCell ref="O476:P476"/>
    <mergeCell ref="B481:D481"/>
    <mergeCell ref="A482:E482"/>
    <mergeCell ref="A422:P422"/>
    <mergeCell ref="A423:P423"/>
    <mergeCell ref="A424:P424"/>
    <mergeCell ref="A425:P425"/>
    <mergeCell ref="B428:C428"/>
    <mergeCell ref="E428:H428"/>
    <mergeCell ref="N428:P428"/>
    <mergeCell ref="O471:P471"/>
    <mergeCell ref="O472:P472"/>
    <mergeCell ref="B480:D480"/>
    <mergeCell ref="A455:P455"/>
    <mergeCell ref="A456:P456"/>
    <mergeCell ref="A457:P457"/>
    <mergeCell ref="A458:P458"/>
    <mergeCell ref="O473:P473"/>
    <mergeCell ref="O474:P474"/>
    <mergeCell ref="O475:P475"/>
    <mergeCell ref="A490:P490"/>
    <mergeCell ref="A491:P491"/>
    <mergeCell ref="A492:P492"/>
    <mergeCell ref="A493:P493"/>
    <mergeCell ref="B496:C496"/>
    <mergeCell ref="E496:H496"/>
    <mergeCell ref="N496:P496"/>
    <mergeCell ref="B498:C498"/>
    <mergeCell ref="E498:H498"/>
    <mergeCell ref="A500:B500"/>
    <mergeCell ref="C500:P500"/>
    <mergeCell ref="A502:B502"/>
    <mergeCell ref="C502:P502"/>
    <mergeCell ref="A504:A505"/>
    <mergeCell ref="B504:C504"/>
    <mergeCell ref="D504:D505"/>
    <mergeCell ref="E504:I504"/>
    <mergeCell ref="J504:J505"/>
    <mergeCell ref="K504:K505"/>
    <mergeCell ref="L504:N504"/>
    <mergeCell ref="O504:P505"/>
    <mergeCell ref="O506:P506"/>
    <mergeCell ref="O507:P507"/>
    <mergeCell ref="O508:P508"/>
    <mergeCell ref="O509:P509"/>
    <mergeCell ref="O510:P510"/>
    <mergeCell ref="O511:P511"/>
    <mergeCell ref="B515:D515"/>
    <mergeCell ref="B516:D516"/>
    <mergeCell ref="A517:E517"/>
    <mergeCell ref="A519:E519"/>
    <mergeCell ref="A589:P589"/>
    <mergeCell ref="A590:P590"/>
    <mergeCell ref="A591:P591"/>
    <mergeCell ref="A592:P592"/>
    <mergeCell ref="B595:C595"/>
    <mergeCell ref="E595:H595"/>
    <mergeCell ref="N595:P595"/>
    <mergeCell ref="B597:C597"/>
    <mergeCell ref="E597:H597"/>
    <mergeCell ref="A599:B599"/>
    <mergeCell ref="C599:P599"/>
    <mergeCell ref="A601:B601"/>
    <mergeCell ref="C601:P601"/>
    <mergeCell ref="A603:A604"/>
    <mergeCell ref="B603:C603"/>
    <mergeCell ref="D603:D604"/>
    <mergeCell ref="E603:I603"/>
    <mergeCell ref="J603:J604"/>
    <mergeCell ref="K603:K604"/>
    <mergeCell ref="L603:N603"/>
    <mergeCell ref="O603:P604"/>
    <mergeCell ref="O605:P605"/>
    <mergeCell ref="O606:P606"/>
    <mergeCell ref="O607:P607"/>
    <mergeCell ref="O608:P608"/>
    <mergeCell ref="O609:P609"/>
    <mergeCell ref="O610:P610"/>
    <mergeCell ref="B614:D614"/>
    <mergeCell ref="B615:D615"/>
    <mergeCell ref="A616:E616"/>
    <mergeCell ref="A618:E618"/>
    <mergeCell ref="A689:P689"/>
    <mergeCell ref="A690:P690"/>
    <mergeCell ref="A691:P691"/>
    <mergeCell ref="A692:P692"/>
    <mergeCell ref="B695:C695"/>
    <mergeCell ref="E695:H695"/>
    <mergeCell ref="N695:P695"/>
    <mergeCell ref="B697:C697"/>
    <mergeCell ref="E697:H697"/>
    <mergeCell ref="A699:B699"/>
    <mergeCell ref="C699:P699"/>
    <mergeCell ref="A701:B701"/>
    <mergeCell ref="C701:P701"/>
    <mergeCell ref="A703:A704"/>
    <mergeCell ref="B703:C703"/>
    <mergeCell ref="D703:D704"/>
    <mergeCell ref="E703:I703"/>
    <mergeCell ref="J703:J704"/>
    <mergeCell ref="K703:K704"/>
    <mergeCell ref="L703:N703"/>
    <mergeCell ref="O703:P704"/>
    <mergeCell ref="O705:P705"/>
    <mergeCell ref="O706:P706"/>
    <mergeCell ref="O707:P707"/>
    <mergeCell ref="O708:P708"/>
    <mergeCell ref="O709:P709"/>
    <mergeCell ref="O710:P710"/>
    <mergeCell ref="B714:D714"/>
    <mergeCell ref="B715:D715"/>
    <mergeCell ref="A716:E716"/>
    <mergeCell ref="A718:E718"/>
    <mergeCell ref="A755:P755"/>
    <mergeCell ref="A756:P756"/>
    <mergeCell ref="A757:P757"/>
    <mergeCell ref="A758:P758"/>
    <mergeCell ref="B761:C761"/>
    <mergeCell ref="E761:H761"/>
    <mergeCell ref="N761:P761"/>
    <mergeCell ref="B763:C763"/>
    <mergeCell ref="E763:H763"/>
    <mergeCell ref="A765:B765"/>
    <mergeCell ref="C765:P765"/>
    <mergeCell ref="A767:B767"/>
    <mergeCell ref="C767:P767"/>
    <mergeCell ref="A769:A770"/>
    <mergeCell ref="B769:C769"/>
    <mergeCell ref="D769:D770"/>
    <mergeCell ref="E769:I769"/>
    <mergeCell ref="J769:J770"/>
    <mergeCell ref="K769:K770"/>
    <mergeCell ref="L769:N769"/>
    <mergeCell ref="O769:P770"/>
    <mergeCell ref="O771:P771"/>
    <mergeCell ref="O772:P772"/>
    <mergeCell ref="O773:P773"/>
    <mergeCell ref="O774:P774"/>
    <mergeCell ref="O775:P775"/>
    <mergeCell ref="O776:P776"/>
    <mergeCell ref="B780:D780"/>
    <mergeCell ref="B781:D781"/>
    <mergeCell ref="A782:E782"/>
    <mergeCell ref="A784:E784"/>
    <mergeCell ref="A821:P821"/>
    <mergeCell ref="A822:P822"/>
    <mergeCell ref="A823:P823"/>
    <mergeCell ref="A824:P824"/>
    <mergeCell ref="B827:C827"/>
    <mergeCell ref="E827:H827"/>
    <mergeCell ref="N827:P827"/>
    <mergeCell ref="B829:C829"/>
    <mergeCell ref="E829:H829"/>
    <mergeCell ref="A831:B831"/>
    <mergeCell ref="C831:P831"/>
    <mergeCell ref="A833:B833"/>
    <mergeCell ref="C833:P833"/>
    <mergeCell ref="A835:A836"/>
    <mergeCell ref="B835:C835"/>
    <mergeCell ref="D835:D836"/>
    <mergeCell ref="E835:I835"/>
    <mergeCell ref="J835:J836"/>
    <mergeCell ref="K835:K836"/>
    <mergeCell ref="L835:N835"/>
    <mergeCell ref="O835:P836"/>
    <mergeCell ref="O837:P837"/>
    <mergeCell ref="O838:P838"/>
    <mergeCell ref="O839:P839"/>
    <mergeCell ref="O840:P840"/>
    <mergeCell ref="O841:P841"/>
    <mergeCell ref="O842:P842"/>
    <mergeCell ref="B846:D846"/>
    <mergeCell ref="B847:D847"/>
    <mergeCell ref="A848:E848"/>
    <mergeCell ref="A850:E850"/>
    <mergeCell ref="O1146:P1146"/>
    <mergeCell ref="B1150:D1150"/>
    <mergeCell ref="B1151:D1151"/>
    <mergeCell ref="A1152:E1152"/>
    <mergeCell ref="A1154:E1154"/>
    <mergeCell ref="L1140:N1140"/>
    <mergeCell ref="O1140:P1141"/>
    <mergeCell ref="O1142:P1142"/>
    <mergeCell ref="O1143:P1143"/>
    <mergeCell ref="O1144:P1144"/>
    <mergeCell ref="O1145:P1145"/>
    <mergeCell ref="A1140:A1141"/>
    <mergeCell ref="B1140:C1140"/>
    <mergeCell ref="D1140:D1141"/>
    <mergeCell ref="E1140:I1140"/>
    <mergeCell ref="J1140:J1141"/>
    <mergeCell ref="K1140:K1141"/>
    <mergeCell ref="B1134:C1134"/>
    <mergeCell ref="E1134:H1134"/>
    <mergeCell ref="A1136:B1136"/>
    <mergeCell ref="C1136:P1136"/>
    <mergeCell ref="A1138:B1138"/>
    <mergeCell ref="C1138:P1138"/>
    <mergeCell ref="A1126:P1126"/>
    <mergeCell ref="A1127:P1127"/>
    <mergeCell ref="A1128:P1128"/>
    <mergeCell ref="A1129:P1129"/>
    <mergeCell ref="B1132:C1132"/>
    <mergeCell ref="E1132:H1132"/>
    <mergeCell ref="N1132:P1132"/>
    <mergeCell ref="O1111:P1111"/>
    <mergeCell ref="B1115:D1115"/>
    <mergeCell ref="B1116:D1116"/>
    <mergeCell ref="A1117:E1117"/>
    <mergeCell ref="A1119:E1119"/>
    <mergeCell ref="L1105:N1105"/>
    <mergeCell ref="O1105:P1106"/>
    <mergeCell ref="O1107:P1107"/>
    <mergeCell ref="O1108:P1108"/>
    <mergeCell ref="O1109:P1109"/>
    <mergeCell ref="O1110:P1110"/>
    <mergeCell ref="A1105:A1106"/>
    <mergeCell ref="B1105:C1105"/>
    <mergeCell ref="D1105:D1106"/>
    <mergeCell ref="E1105:I1105"/>
    <mergeCell ref="J1105:J1106"/>
    <mergeCell ref="K1105:K1106"/>
    <mergeCell ref="B1099:C1099"/>
    <mergeCell ref="E1099:H1099"/>
    <mergeCell ref="A1101:B1101"/>
    <mergeCell ref="C1101:P1101"/>
    <mergeCell ref="A1103:B1103"/>
    <mergeCell ref="C1103:P1103"/>
    <mergeCell ref="A1091:P1091"/>
    <mergeCell ref="A1092:P1092"/>
    <mergeCell ref="A1093:P1093"/>
    <mergeCell ref="A1094:P1094"/>
    <mergeCell ref="B1097:C1097"/>
    <mergeCell ref="E1097:H1097"/>
    <mergeCell ref="N1097:P1097"/>
    <mergeCell ref="B1083:D1083"/>
    <mergeCell ref="A1084:E1084"/>
    <mergeCell ref="A1086:E1086"/>
    <mergeCell ref="O1042:P1042"/>
    <mergeCell ref="O1043:P1043"/>
    <mergeCell ref="O1075:P1075"/>
    <mergeCell ref="O1076:P1076"/>
    <mergeCell ref="L1072:N1072"/>
    <mergeCell ref="O1072:P1073"/>
    <mergeCell ref="O1074:P1074"/>
    <mergeCell ref="O1077:P1077"/>
    <mergeCell ref="O1078:P1078"/>
    <mergeCell ref="B1082:D1082"/>
    <mergeCell ref="A1072:A1073"/>
    <mergeCell ref="B1072:C1072"/>
    <mergeCell ref="D1072:D1073"/>
    <mergeCell ref="E1072:I1072"/>
    <mergeCell ref="J1072:J1073"/>
    <mergeCell ref="K1072:K1073"/>
    <mergeCell ref="B1066:C1066"/>
    <mergeCell ref="E1066:H1066"/>
    <mergeCell ref="A1068:B1068"/>
    <mergeCell ref="C1068:P1068"/>
    <mergeCell ref="A1070:B1070"/>
    <mergeCell ref="C1070:P1070"/>
    <mergeCell ref="A1058:P1058"/>
    <mergeCell ref="A1059:P1059"/>
    <mergeCell ref="A1060:P1060"/>
    <mergeCell ref="A1061:P1061"/>
    <mergeCell ref="B1064:C1064"/>
    <mergeCell ref="E1064:H1064"/>
    <mergeCell ref="N1064:P1064"/>
    <mergeCell ref="B982:D982"/>
    <mergeCell ref="A983:E983"/>
    <mergeCell ref="A985:E985"/>
    <mergeCell ref="O940:P940"/>
    <mergeCell ref="O941:P941"/>
    <mergeCell ref="L971:N971"/>
    <mergeCell ref="O971:P972"/>
    <mergeCell ref="O973:P973"/>
    <mergeCell ref="O976:P976"/>
    <mergeCell ref="O977:P977"/>
    <mergeCell ref="B981:D981"/>
    <mergeCell ref="A971:A972"/>
    <mergeCell ref="B971:C971"/>
    <mergeCell ref="D971:D972"/>
    <mergeCell ref="E971:I971"/>
    <mergeCell ref="J971:J972"/>
    <mergeCell ref="K971:K972"/>
    <mergeCell ref="B965:C965"/>
    <mergeCell ref="E965:H965"/>
    <mergeCell ref="A967:B967"/>
    <mergeCell ref="C967:P967"/>
    <mergeCell ref="A969:B969"/>
    <mergeCell ref="C969:P969"/>
    <mergeCell ref="A957:P957"/>
    <mergeCell ref="A958:P958"/>
    <mergeCell ref="A959:P959"/>
    <mergeCell ref="A960:P960"/>
    <mergeCell ref="B963:C963"/>
    <mergeCell ref="E963:H963"/>
    <mergeCell ref="N963:P963"/>
    <mergeCell ref="O909:P909"/>
    <mergeCell ref="O910:P910"/>
    <mergeCell ref="B914:D914"/>
    <mergeCell ref="B915:D915"/>
    <mergeCell ref="A916:E916"/>
    <mergeCell ref="A918:E918"/>
    <mergeCell ref="L904:N904"/>
    <mergeCell ref="O904:P905"/>
    <mergeCell ref="A904:A905"/>
    <mergeCell ref="B904:C904"/>
    <mergeCell ref="D904:D905"/>
    <mergeCell ref="E904:I904"/>
    <mergeCell ref="J904:J905"/>
    <mergeCell ref="K904:K905"/>
    <mergeCell ref="B898:C898"/>
    <mergeCell ref="E898:H898"/>
    <mergeCell ref="A900:B900"/>
    <mergeCell ref="C900:P900"/>
    <mergeCell ref="A902:B902"/>
    <mergeCell ref="C902:P902"/>
    <mergeCell ref="A890:P890"/>
    <mergeCell ref="A891:P891"/>
    <mergeCell ref="A892:P892"/>
    <mergeCell ref="A893:P893"/>
    <mergeCell ref="B896:C896"/>
    <mergeCell ref="E896:H896"/>
    <mergeCell ref="N896:P896"/>
    <mergeCell ref="O906:P906"/>
    <mergeCell ref="A856:P856"/>
    <mergeCell ref="A857:P857"/>
    <mergeCell ref="A858:P858"/>
    <mergeCell ref="A859:P859"/>
    <mergeCell ref="B862:C862"/>
    <mergeCell ref="E862:H862"/>
    <mergeCell ref="N862:P862"/>
    <mergeCell ref="L873:L874"/>
    <mergeCell ref="M873:M874"/>
    <mergeCell ref="B864:C864"/>
    <mergeCell ref="E864:H864"/>
    <mergeCell ref="A866:B866"/>
    <mergeCell ref="C866:P866"/>
    <mergeCell ref="A868:B868"/>
    <mergeCell ref="C868:P868"/>
    <mergeCell ref="N873:N874"/>
    <mergeCell ref="E873:E874"/>
    <mergeCell ref="B870:C870"/>
    <mergeCell ref="D870:D871"/>
    <mergeCell ref="E870:I870"/>
    <mergeCell ref="J870:J871"/>
    <mergeCell ref="K870:K871"/>
    <mergeCell ref="K873:K874"/>
    <mergeCell ref="F873:F874"/>
    <mergeCell ref="O876:P876"/>
    <mergeCell ref="B880:D880"/>
    <mergeCell ref="B881:D881"/>
    <mergeCell ref="A882:E882"/>
    <mergeCell ref="A884:E884"/>
    <mergeCell ref="L870:N870"/>
    <mergeCell ref="O870:P871"/>
    <mergeCell ref="O872:P872"/>
    <mergeCell ref="O875:P875"/>
    <mergeCell ref="A870:A871"/>
    <mergeCell ref="A923:P923"/>
    <mergeCell ref="A924:P924"/>
    <mergeCell ref="A925:P925"/>
    <mergeCell ref="A926:P926"/>
    <mergeCell ref="B929:C929"/>
    <mergeCell ref="E929:H929"/>
    <mergeCell ref="N929:P929"/>
    <mergeCell ref="K937:K938"/>
    <mergeCell ref="B931:C931"/>
    <mergeCell ref="E931:H931"/>
    <mergeCell ref="A933:B933"/>
    <mergeCell ref="C933:P933"/>
    <mergeCell ref="A935:B935"/>
    <mergeCell ref="C935:P935"/>
    <mergeCell ref="B947:D947"/>
    <mergeCell ref="A937:A938"/>
    <mergeCell ref="B937:C937"/>
    <mergeCell ref="D937:D938"/>
    <mergeCell ref="E937:I937"/>
    <mergeCell ref="J937:J938"/>
    <mergeCell ref="B948:D948"/>
    <mergeCell ref="A949:E949"/>
    <mergeCell ref="A951:E951"/>
    <mergeCell ref="O907:P907"/>
    <mergeCell ref="O908:P908"/>
    <mergeCell ref="L937:N937"/>
    <mergeCell ref="O937:P938"/>
    <mergeCell ref="O939:P939"/>
    <mergeCell ref="O942:P942"/>
    <mergeCell ref="O943:P943"/>
    <mergeCell ref="A993:P993"/>
    <mergeCell ref="A994:P994"/>
    <mergeCell ref="A995:P995"/>
    <mergeCell ref="A996:P996"/>
    <mergeCell ref="B999:C999"/>
    <mergeCell ref="E999:H999"/>
    <mergeCell ref="N999:P999"/>
    <mergeCell ref="B1001:C1001"/>
    <mergeCell ref="E1001:H1001"/>
    <mergeCell ref="A1003:B1003"/>
    <mergeCell ref="C1003:P1003"/>
    <mergeCell ref="A1005:B1005"/>
    <mergeCell ref="C1005:P1005"/>
    <mergeCell ref="A1007:A1008"/>
    <mergeCell ref="B1007:C1007"/>
    <mergeCell ref="D1007:D1008"/>
    <mergeCell ref="E1007:I1007"/>
    <mergeCell ref="J1007:J1008"/>
    <mergeCell ref="K1007:K1008"/>
    <mergeCell ref="B1018:D1018"/>
    <mergeCell ref="A1019:E1019"/>
    <mergeCell ref="A1021:E1021"/>
    <mergeCell ref="O974:P974"/>
    <mergeCell ref="L1007:N1007"/>
    <mergeCell ref="O1007:P1008"/>
    <mergeCell ref="O1009:P1009"/>
    <mergeCell ref="O1012:P1012"/>
    <mergeCell ref="O1013:P1013"/>
    <mergeCell ref="B1017:D1017"/>
    <mergeCell ref="A1025:P1025"/>
    <mergeCell ref="A1026:P1026"/>
    <mergeCell ref="A1027:P1027"/>
    <mergeCell ref="A1028:P1028"/>
    <mergeCell ref="B1031:C1031"/>
    <mergeCell ref="E1031:H1031"/>
    <mergeCell ref="N1031:P1031"/>
    <mergeCell ref="K1039:K1040"/>
    <mergeCell ref="B1033:C1033"/>
    <mergeCell ref="E1033:H1033"/>
    <mergeCell ref="A1035:B1035"/>
    <mergeCell ref="C1035:P1035"/>
    <mergeCell ref="A1037:B1037"/>
    <mergeCell ref="C1037:P1037"/>
    <mergeCell ref="B1049:D1049"/>
    <mergeCell ref="A1039:A1040"/>
    <mergeCell ref="B1039:C1039"/>
    <mergeCell ref="D1039:D1040"/>
    <mergeCell ref="E1039:I1039"/>
    <mergeCell ref="J1039:J1040"/>
    <mergeCell ref="B1050:D1050"/>
    <mergeCell ref="A1051:E1051"/>
    <mergeCell ref="A1053:E1053"/>
    <mergeCell ref="O1010:P1010"/>
    <mergeCell ref="O1011:P1011"/>
    <mergeCell ref="L1039:N1039"/>
    <mergeCell ref="O1039:P1040"/>
    <mergeCell ref="O1041:P1041"/>
    <mergeCell ref="O1044:P1044"/>
    <mergeCell ref="O1045:P1045"/>
    <mergeCell ref="A1160:P1160"/>
    <mergeCell ref="A1161:P1161"/>
    <mergeCell ref="A1162:P1162"/>
    <mergeCell ref="A1163:P1163"/>
    <mergeCell ref="B1166:C1166"/>
    <mergeCell ref="E1166:H1166"/>
    <mergeCell ref="N1166:P1166"/>
    <mergeCell ref="B1168:C1168"/>
    <mergeCell ref="E1168:H1168"/>
    <mergeCell ref="A1170:B1170"/>
    <mergeCell ref="C1170:P1170"/>
    <mergeCell ref="A1172:B1172"/>
    <mergeCell ref="C1172:P1172"/>
    <mergeCell ref="O1179:P1179"/>
    <mergeCell ref="A1174:A1175"/>
    <mergeCell ref="B1174:C1174"/>
    <mergeCell ref="D1174:D1175"/>
    <mergeCell ref="E1174:I1174"/>
    <mergeCell ref="J1174:J1175"/>
    <mergeCell ref="K1174:K1175"/>
    <mergeCell ref="O1180:P1180"/>
    <mergeCell ref="B1184:D1184"/>
    <mergeCell ref="B1185:D1185"/>
    <mergeCell ref="A1186:E1186"/>
    <mergeCell ref="A1188:E1188"/>
    <mergeCell ref="L1174:N1174"/>
    <mergeCell ref="O1174:P1175"/>
    <mergeCell ref="O1176:P1176"/>
    <mergeCell ref="O1177:P1177"/>
    <mergeCell ref="O1178:P1178"/>
    <mergeCell ref="A1253:E1253"/>
    <mergeCell ref="A1238:A1239"/>
    <mergeCell ref="B1238:C1238"/>
    <mergeCell ref="N1230:P1230"/>
    <mergeCell ref="B1230:C1230"/>
    <mergeCell ref="E1230:H1230"/>
    <mergeCell ref="A1236:B1236"/>
    <mergeCell ref="C1236:P1236"/>
    <mergeCell ref="D1238:D1239"/>
    <mergeCell ref="E1238:I1238"/>
    <mergeCell ref="A1193:O1193"/>
    <mergeCell ref="A1194:O1194"/>
    <mergeCell ref="A1195:O1195"/>
    <mergeCell ref="A1196:O1196"/>
    <mergeCell ref="B1199:C1199"/>
    <mergeCell ref="E1199:H1199"/>
    <mergeCell ref="M1199:O1199"/>
    <mergeCell ref="E1201:H1201"/>
    <mergeCell ref="M1201:O1201"/>
    <mergeCell ref="A1203:B1203"/>
    <mergeCell ref="C1203:O1203"/>
    <mergeCell ref="A1205:B1205"/>
    <mergeCell ref="C1205:O1205"/>
    <mergeCell ref="B1201:C1201"/>
    <mergeCell ref="N1212:O1212"/>
    <mergeCell ref="A1207:A1208"/>
    <mergeCell ref="B1207:C1207"/>
    <mergeCell ref="D1207:D1208"/>
    <mergeCell ref="E1207:I1207"/>
    <mergeCell ref="J1207:J1208"/>
    <mergeCell ref="K1207:K1208"/>
    <mergeCell ref="B1219:D1219"/>
    <mergeCell ref="A1220:E1220"/>
    <mergeCell ref="N1213:O1213"/>
    <mergeCell ref="N1214:O1214"/>
    <mergeCell ref="B1218:D1218"/>
    <mergeCell ref="L1207:M1207"/>
    <mergeCell ref="N1207:O1208"/>
    <mergeCell ref="N1209:O1209"/>
    <mergeCell ref="N1210:O1210"/>
    <mergeCell ref="N1211:O1211"/>
    <mergeCell ref="A1224:P1224"/>
    <mergeCell ref="A1225:P1225"/>
    <mergeCell ref="B1232:C1232"/>
    <mergeCell ref="E1232:H1232"/>
    <mergeCell ref="A1234:B1234"/>
    <mergeCell ref="C1234:P1234"/>
    <mergeCell ref="A1226:P1226"/>
    <mergeCell ref="A1227:P1227"/>
    <mergeCell ref="J1238:J1239"/>
    <mergeCell ref="K1238:K1239"/>
    <mergeCell ref="L1238:N1238"/>
    <mergeCell ref="O1238:P1239"/>
    <mergeCell ref="O1240:P1240"/>
    <mergeCell ref="O1241:P1241"/>
    <mergeCell ref="O1245:P1245"/>
    <mergeCell ref="B1249:D1249"/>
    <mergeCell ref="B1250:D1250"/>
    <mergeCell ref="A1251:E1251"/>
    <mergeCell ref="O1242:P1242"/>
    <mergeCell ref="O1243:P1243"/>
    <mergeCell ref="O1244:P1244"/>
    <mergeCell ref="A1257:O1257"/>
    <mergeCell ref="A1258:O1258"/>
    <mergeCell ref="A1259:O1259"/>
    <mergeCell ref="A1260:O1260"/>
    <mergeCell ref="B1263:C1263"/>
    <mergeCell ref="E1263:H1263"/>
    <mergeCell ref="M1263:P1263"/>
    <mergeCell ref="B1265:C1265"/>
    <mergeCell ref="E1265:H1265"/>
    <mergeCell ref="L1265:M1265"/>
    <mergeCell ref="N1265:P1265"/>
    <mergeCell ref="A1267:B1267"/>
    <mergeCell ref="C1267:P1267"/>
    <mergeCell ref="A1269:B1269"/>
    <mergeCell ref="C1269:P1269"/>
    <mergeCell ref="A1271:A1272"/>
    <mergeCell ref="B1271:C1271"/>
    <mergeCell ref="D1271:D1272"/>
    <mergeCell ref="E1271:I1271"/>
    <mergeCell ref="J1271:J1272"/>
    <mergeCell ref="K1271:K1272"/>
    <mergeCell ref="L1271:N1271"/>
    <mergeCell ref="O1271:P1272"/>
    <mergeCell ref="B1283:D1283"/>
    <mergeCell ref="B1284:D1284"/>
    <mergeCell ref="A1285:D1285"/>
    <mergeCell ref="A1287:E1287"/>
    <mergeCell ref="O1273:P1273"/>
    <mergeCell ref="O1274:P1274"/>
    <mergeCell ref="O1276:P1276"/>
    <mergeCell ref="O1277:P1277"/>
    <mergeCell ref="O1278:P1278"/>
    <mergeCell ref="O1279:P1279"/>
    <mergeCell ref="A1293:O1293"/>
    <mergeCell ref="A1294:O1294"/>
    <mergeCell ref="A1295:O1295"/>
    <mergeCell ref="A1296:O1296"/>
    <mergeCell ref="B1299:C1299"/>
    <mergeCell ref="E1299:H1299"/>
    <mergeCell ref="M1299:P1299"/>
    <mergeCell ref="O1307:P1308"/>
    <mergeCell ref="B1301:C1301"/>
    <mergeCell ref="E1301:H1301"/>
    <mergeCell ref="L1301:M1301"/>
    <mergeCell ref="N1301:P1301"/>
    <mergeCell ref="A1303:B1303"/>
    <mergeCell ref="C1303:P1303"/>
    <mergeCell ref="O1314:P1314"/>
    <mergeCell ref="A1305:B1305"/>
    <mergeCell ref="C1305:P1305"/>
    <mergeCell ref="A1307:A1308"/>
    <mergeCell ref="B1307:C1307"/>
    <mergeCell ref="D1307:D1308"/>
    <mergeCell ref="E1307:I1307"/>
    <mergeCell ref="J1307:J1308"/>
    <mergeCell ref="K1307:K1308"/>
    <mergeCell ref="L1307:N1307"/>
    <mergeCell ref="B1318:D1318"/>
    <mergeCell ref="B1319:D1319"/>
    <mergeCell ref="A1320:D1320"/>
    <mergeCell ref="A1322:E1322"/>
    <mergeCell ref="O1275:P1275"/>
    <mergeCell ref="O1309:P1309"/>
    <mergeCell ref="O1310:P1310"/>
    <mergeCell ref="O1311:P1311"/>
    <mergeCell ref="O1312:P1312"/>
    <mergeCell ref="O1313:P1313"/>
    <mergeCell ref="B1336:C1336"/>
    <mergeCell ref="E1336:H1336"/>
    <mergeCell ref="A1328:P1328"/>
    <mergeCell ref="A1329:P1329"/>
    <mergeCell ref="A1330:P1330"/>
    <mergeCell ref="A1331:P1331"/>
    <mergeCell ref="B1334:C1334"/>
    <mergeCell ref="E1334:H1334"/>
    <mergeCell ref="N1334:P1334"/>
    <mergeCell ref="A1338:B1338"/>
    <mergeCell ref="C1338:P1338"/>
    <mergeCell ref="A1340:B1340"/>
    <mergeCell ref="C1340:P1340"/>
    <mergeCell ref="O1344:P1344"/>
    <mergeCell ref="O1345:P1345"/>
    <mergeCell ref="O1342:P1343"/>
    <mergeCell ref="A1361:P1361"/>
    <mergeCell ref="A1362:P1362"/>
    <mergeCell ref="O1346:P1346"/>
    <mergeCell ref="A1342:A1343"/>
    <mergeCell ref="B1342:C1342"/>
    <mergeCell ref="D1342:D1343"/>
    <mergeCell ref="E1342:I1342"/>
    <mergeCell ref="J1342:J1343"/>
    <mergeCell ref="K1342:K1343"/>
    <mergeCell ref="L1342:N1342"/>
    <mergeCell ref="B1353:D1353"/>
    <mergeCell ref="A1354:E1354"/>
    <mergeCell ref="A1356:E1356"/>
    <mergeCell ref="O1347:P1347"/>
    <mergeCell ref="O1348:P1348"/>
    <mergeCell ref="B1352:D1352"/>
    <mergeCell ref="A1363:P1363"/>
    <mergeCell ref="A1364:P1364"/>
    <mergeCell ref="B1367:C1367"/>
    <mergeCell ref="E1367:H1367"/>
    <mergeCell ref="N1367:P1367"/>
    <mergeCell ref="A1371:B1371"/>
    <mergeCell ref="C1371:P1371"/>
    <mergeCell ref="B1369:C1369"/>
    <mergeCell ref="E1369:H1369"/>
    <mergeCell ref="A1373:B1373"/>
    <mergeCell ref="C1373:P1373"/>
    <mergeCell ref="O1377:P1377"/>
    <mergeCell ref="O1378:P1378"/>
    <mergeCell ref="O1375:P1376"/>
    <mergeCell ref="O1379:P1379"/>
    <mergeCell ref="A1375:A1376"/>
    <mergeCell ref="B1375:C1375"/>
    <mergeCell ref="D1375:D1376"/>
    <mergeCell ref="E1375:I1375"/>
    <mergeCell ref="J1375:J1376"/>
    <mergeCell ref="K1375:K1376"/>
    <mergeCell ref="L1375:N1375"/>
    <mergeCell ref="B1387:D1387"/>
    <mergeCell ref="A1388:E1388"/>
    <mergeCell ref="A1390:E1390"/>
    <mergeCell ref="O1380:P1380"/>
    <mergeCell ref="O1381:P1381"/>
    <mergeCell ref="O1382:P1382"/>
    <mergeCell ref="B1386:D1386"/>
    <mergeCell ref="O1583:P1583"/>
    <mergeCell ref="B1587:D1587"/>
    <mergeCell ref="B1577:C1577"/>
    <mergeCell ref="D1577:D1578"/>
    <mergeCell ref="E1577:I1577"/>
    <mergeCell ref="J1577:J1578"/>
    <mergeCell ref="B1588:D1588"/>
    <mergeCell ref="A1589:E1589"/>
    <mergeCell ref="A1591:E1591"/>
    <mergeCell ref="L1577:N1577"/>
    <mergeCell ref="O1577:P1578"/>
    <mergeCell ref="O1579:P1579"/>
    <mergeCell ref="O1580:P1580"/>
    <mergeCell ref="O1581:P1581"/>
    <mergeCell ref="O1582:P1582"/>
    <mergeCell ref="A1577:A1578"/>
    <mergeCell ref="K1577:K1578"/>
    <mergeCell ref="B1571:C1571"/>
    <mergeCell ref="E1571:H1571"/>
    <mergeCell ref="A1573:B1573"/>
    <mergeCell ref="C1573:P1573"/>
    <mergeCell ref="A1575:B1575"/>
    <mergeCell ref="C1575:P1575"/>
    <mergeCell ref="A1563:P1563"/>
    <mergeCell ref="A1564:P1564"/>
    <mergeCell ref="A1565:P1565"/>
    <mergeCell ref="A1566:P1566"/>
    <mergeCell ref="B1569:C1569"/>
    <mergeCell ref="E1569:H1569"/>
    <mergeCell ref="N1569:P1569"/>
    <mergeCell ref="O1516:P1516"/>
    <mergeCell ref="B1520:D1520"/>
    <mergeCell ref="B1521:D1521"/>
    <mergeCell ref="A1522:E1522"/>
    <mergeCell ref="A1524:E1524"/>
    <mergeCell ref="L1510:N1510"/>
    <mergeCell ref="O1510:P1511"/>
    <mergeCell ref="O1512:P1512"/>
    <mergeCell ref="O1513:P1513"/>
    <mergeCell ref="O1514:P1514"/>
    <mergeCell ref="O1515:P1515"/>
    <mergeCell ref="A1510:A1511"/>
    <mergeCell ref="B1510:C1510"/>
    <mergeCell ref="D1510:D1511"/>
    <mergeCell ref="E1510:I1510"/>
    <mergeCell ref="J1510:J1511"/>
    <mergeCell ref="K1510:K1511"/>
    <mergeCell ref="B1504:C1504"/>
    <mergeCell ref="E1504:H1504"/>
    <mergeCell ref="A1506:B1506"/>
    <mergeCell ref="C1506:P1506"/>
    <mergeCell ref="A1508:B1508"/>
    <mergeCell ref="C1508:P1508"/>
    <mergeCell ref="A1496:P1496"/>
    <mergeCell ref="A1497:P1497"/>
    <mergeCell ref="A1498:P1498"/>
    <mergeCell ref="A1499:P1499"/>
    <mergeCell ref="B1502:C1502"/>
    <mergeCell ref="E1502:H1502"/>
    <mergeCell ref="N1502:P1502"/>
    <mergeCell ref="B1453:D1453"/>
    <mergeCell ref="A1454:E1454"/>
    <mergeCell ref="A1456:E1456"/>
    <mergeCell ref="L1442:N1442"/>
    <mergeCell ref="O1442:P1443"/>
    <mergeCell ref="O1446:P1446"/>
    <mergeCell ref="O1447:P1447"/>
    <mergeCell ref="O1448:P1448"/>
    <mergeCell ref="B1452:D1452"/>
    <mergeCell ref="A1442:A1443"/>
    <mergeCell ref="B1442:C1442"/>
    <mergeCell ref="D1442:D1443"/>
    <mergeCell ref="E1442:I1442"/>
    <mergeCell ref="J1442:J1443"/>
    <mergeCell ref="K1442:K1443"/>
    <mergeCell ref="B1436:C1436"/>
    <mergeCell ref="E1436:H1436"/>
    <mergeCell ref="A1438:B1438"/>
    <mergeCell ref="C1438:P1438"/>
    <mergeCell ref="A1440:B1440"/>
    <mergeCell ref="C1440:P1440"/>
    <mergeCell ref="A1429:P1429"/>
    <mergeCell ref="A1430:P1430"/>
    <mergeCell ref="A1431:P1431"/>
    <mergeCell ref="B1434:C1434"/>
    <mergeCell ref="E1434:H1434"/>
    <mergeCell ref="N1434:P1434"/>
    <mergeCell ref="A1428:P1428"/>
    <mergeCell ref="O1444:P1444"/>
    <mergeCell ref="O1445:P1445"/>
    <mergeCell ref="A1394:P1394"/>
    <mergeCell ref="A1395:P1395"/>
    <mergeCell ref="A1396:P1396"/>
    <mergeCell ref="A1397:P1397"/>
    <mergeCell ref="B1400:C1400"/>
    <mergeCell ref="E1400:H1400"/>
    <mergeCell ref="N1400:P1400"/>
    <mergeCell ref="K1408:K1409"/>
    <mergeCell ref="B1402:C1402"/>
    <mergeCell ref="E1402:H1402"/>
    <mergeCell ref="A1404:B1404"/>
    <mergeCell ref="C1404:P1404"/>
    <mergeCell ref="A1406:B1406"/>
    <mergeCell ref="C1406:P1406"/>
    <mergeCell ref="B1419:D1419"/>
    <mergeCell ref="A1408:A1409"/>
    <mergeCell ref="B1408:C1408"/>
    <mergeCell ref="D1408:D1409"/>
    <mergeCell ref="E1408:I1408"/>
    <mergeCell ref="J1408:J1409"/>
    <mergeCell ref="A1420:E1420"/>
    <mergeCell ref="A1422:E1422"/>
    <mergeCell ref="O1413:P1413"/>
    <mergeCell ref="O1414:P1414"/>
    <mergeCell ref="B1418:D1418"/>
    <mergeCell ref="L1408:N1408"/>
    <mergeCell ref="O1408:P1409"/>
    <mergeCell ref="O1410:P1410"/>
    <mergeCell ref="O1411:P1411"/>
    <mergeCell ref="O1412:P1412"/>
    <mergeCell ref="A1460:P1460"/>
    <mergeCell ref="A1461:P1461"/>
    <mergeCell ref="A1462:P1462"/>
    <mergeCell ref="A1463:P1463"/>
    <mergeCell ref="B1466:C1466"/>
    <mergeCell ref="E1466:H1466"/>
    <mergeCell ref="N1466:P1466"/>
    <mergeCell ref="B1468:C1468"/>
    <mergeCell ref="E1468:H1468"/>
    <mergeCell ref="A1470:B1470"/>
    <mergeCell ref="C1470:P1470"/>
    <mergeCell ref="A1472:B1472"/>
    <mergeCell ref="C1472:P1472"/>
    <mergeCell ref="O1479:P1479"/>
    <mergeCell ref="A1474:A1475"/>
    <mergeCell ref="B1474:C1474"/>
    <mergeCell ref="D1474:D1475"/>
    <mergeCell ref="E1474:I1474"/>
    <mergeCell ref="J1474:J1475"/>
    <mergeCell ref="K1474:K1475"/>
    <mergeCell ref="O1480:P1480"/>
    <mergeCell ref="B1484:D1484"/>
    <mergeCell ref="B1485:D1485"/>
    <mergeCell ref="A1486:E1486"/>
    <mergeCell ref="A1488:E1488"/>
    <mergeCell ref="L1474:N1474"/>
    <mergeCell ref="O1474:P1475"/>
    <mergeCell ref="O1476:P1476"/>
    <mergeCell ref="O1477:P1477"/>
    <mergeCell ref="O1478:P1478"/>
    <mergeCell ref="A1530:P1530"/>
    <mergeCell ref="A1531:P1531"/>
    <mergeCell ref="A1532:P1532"/>
    <mergeCell ref="A1533:P1533"/>
    <mergeCell ref="B1536:C1536"/>
    <mergeCell ref="E1536:H1536"/>
    <mergeCell ref="N1536:P1536"/>
    <mergeCell ref="B1538:C1538"/>
    <mergeCell ref="E1538:H1538"/>
    <mergeCell ref="A1540:B1540"/>
    <mergeCell ref="C1540:P1540"/>
    <mergeCell ref="A1542:B1542"/>
    <mergeCell ref="C1542:P1542"/>
    <mergeCell ref="O1549:P1549"/>
    <mergeCell ref="A1544:A1545"/>
    <mergeCell ref="B1544:C1544"/>
    <mergeCell ref="D1544:D1545"/>
    <mergeCell ref="E1544:I1544"/>
    <mergeCell ref="J1544:J1545"/>
    <mergeCell ref="K1544:K1545"/>
    <mergeCell ref="O1550:P1550"/>
    <mergeCell ref="B1554:D1554"/>
    <mergeCell ref="B1555:D1555"/>
    <mergeCell ref="A1556:E1556"/>
    <mergeCell ref="A1558:E1558"/>
    <mergeCell ref="L1544:N1544"/>
    <mergeCell ref="O1544:P1545"/>
    <mergeCell ref="O1546:P1546"/>
    <mergeCell ref="O1547:P1547"/>
    <mergeCell ref="O1548:P1548"/>
    <mergeCell ref="A2059:E2059"/>
    <mergeCell ref="O2049:P2049"/>
    <mergeCell ref="O2050:P2050"/>
    <mergeCell ref="O2051:P2051"/>
    <mergeCell ref="B2055:D2055"/>
    <mergeCell ref="B2056:D2056"/>
    <mergeCell ref="A2057:E2057"/>
    <mergeCell ref="L2043:N2043"/>
    <mergeCell ref="O2043:P2044"/>
    <mergeCell ref="O2045:P2045"/>
    <mergeCell ref="O2046:P2046"/>
    <mergeCell ref="O2047:P2047"/>
    <mergeCell ref="O2048:P2048"/>
    <mergeCell ref="A2043:A2044"/>
    <mergeCell ref="B2043:C2043"/>
    <mergeCell ref="D2043:D2044"/>
    <mergeCell ref="E2043:I2043"/>
    <mergeCell ref="J2043:J2044"/>
    <mergeCell ref="K2043:K2044"/>
    <mergeCell ref="B2037:C2037"/>
    <mergeCell ref="E2037:H2037"/>
    <mergeCell ref="A2039:B2039"/>
    <mergeCell ref="C2039:P2039"/>
    <mergeCell ref="A2041:B2041"/>
    <mergeCell ref="C2041:P2041"/>
    <mergeCell ref="A2029:P2029"/>
    <mergeCell ref="A2030:P2030"/>
    <mergeCell ref="A2031:P2031"/>
    <mergeCell ref="A2032:P2032"/>
    <mergeCell ref="B2035:C2035"/>
    <mergeCell ref="E2035:H2035"/>
    <mergeCell ref="N2035:P2035"/>
    <mergeCell ref="A1987:E1987"/>
    <mergeCell ref="O1977:P1977"/>
    <mergeCell ref="O1978:P1978"/>
    <mergeCell ref="O1979:P1979"/>
    <mergeCell ref="B1983:D1983"/>
    <mergeCell ref="B1984:D1984"/>
    <mergeCell ref="A1985:E1985"/>
    <mergeCell ref="L1969:N1969"/>
    <mergeCell ref="O1969:P1970"/>
    <mergeCell ref="O1971:P1971"/>
    <mergeCell ref="O1972:P1972"/>
    <mergeCell ref="O1973:P1973"/>
    <mergeCell ref="O1974:P1974"/>
    <mergeCell ref="A1969:A1970"/>
    <mergeCell ref="B1969:C1969"/>
    <mergeCell ref="D1969:D1970"/>
    <mergeCell ref="E1969:I1969"/>
    <mergeCell ref="J1969:J1970"/>
    <mergeCell ref="K1969:K1970"/>
    <mergeCell ref="B1963:C1963"/>
    <mergeCell ref="E1963:H1963"/>
    <mergeCell ref="A1965:B1965"/>
    <mergeCell ref="C1965:P1965"/>
    <mergeCell ref="A1967:B1967"/>
    <mergeCell ref="C1967:P1967"/>
    <mergeCell ref="A1956:P1956"/>
    <mergeCell ref="A1957:P1957"/>
    <mergeCell ref="A1958:P1958"/>
    <mergeCell ref="B1961:C1961"/>
    <mergeCell ref="E1961:H1961"/>
    <mergeCell ref="N1961:P1961"/>
    <mergeCell ref="A1912:E1912"/>
    <mergeCell ref="O1902:P1902"/>
    <mergeCell ref="O1903:P1903"/>
    <mergeCell ref="O1904:P1904"/>
    <mergeCell ref="B1908:D1908"/>
    <mergeCell ref="B1909:D1909"/>
    <mergeCell ref="A1910:E1910"/>
    <mergeCell ref="L1896:N1896"/>
    <mergeCell ref="O1896:P1897"/>
    <mergeCell ref="O1898:P1898"/>
    <mergeCell ref="O1899:P1899"/>
    <mergeCell ref="O1900:P1900"/>
    <mergeCell ref="O1901:P1901"/>
    <mergeCell ref="A1896:A1897"/>
    <mergeCell ref="B1896:C1896"/>
    <mergeCell ref="D1896:D1897"/>
    <mergeCell ref="E1896:I1896"/>
    <mergeCell ref="J1896:J1897"/>
    <mergeCell ref="K1896:K1897"/>
    <mergeCell ref="B1890:C1890"/>
    <mergeCell ref="E1890:H1890"/>
    <mergeCell ref="A1892:B1892"/>
    <mergeCell ref="C1892:P1892"/>
    <mergeCell ref="A1894:B1894"/>
    <mergeCell ref="C1894:P1894"/>
    <mergeCell ref="A1875:E1875"/>
    <mergeCell ref="A1882:P1882"/>
    <mergeCell ref="A1883:P1883"/>
    <mergeCell ref="A1884:P1884"/>
    <mergeCell ref="A1885:P1885"/>
    <mergeCell ref="B1888:C1888"/>
    <mergeCell ref="E1888:H1888"/>
    <mergeCell ref="N1888:P1888"/>
    <mergeCell ref="O1865:P1865"/>
    <mergeCell ref="O1866:P1866"/>
    <mergeCell ref="O1867:P1867"/>
    <mergeCell ref="B1871:D1871"/>
    <mergeCell ref="B1872:D1872"/>
    <mergeCell ref="A1873:E1873"/>
    <mergeCell ref="L1859:N1859"/>
    <mergeCell ref="O1859:P1860"/>
    <mergeCell ref="O1861:P1861"/>
    <mergeCell ref="O1862:P1862"/>
    <mergeCell ref="O1863:P1863"/>
    <mergeCell ref="O1864:P1864"/>
    <mergeCell ref="A1859:A1860"/>
    <mergeCell ref="B1859:C1859"/>
    <mergeCell ref="D1859:D1860"/>
    <mergeCell ref="E1859:I1859"/>
    <mergeCell ref="J1859:J1860"/>
    <mergeCell ref="K1859:K1860"/>
    <mergeCell ref="B1853:C1853"/>
    <mergeCell ref="E1853:H1853"/>
    <mergeCell ref="A1855:B1855"/>
    <mergeCell ref="C1855:P1855"/>
    <mergeCell ref="A1857:B1857"/>
    <mergeCell ref="C1857:P1857"/>
    <mergeCell ref="A1845:P1845"/>
    <mergeCell ref="A1846:P1846"/>
    <mergeCell ref="A1847:P1847"/>
    <mergeCell ref="A1848:P1848"/>
    <mergeCell ref="B1851:C1851"/>
    <mergeCell ref="E1851:H1851"/>
    <mergeCell ref="N1851:P1851"/>
    <mergeCell ref="A1764:E1764"/>
    <mergeCell ref="O1754:P1754"/>
    <mergeCell ref="O1755:P1755"/>
    <mergeCell ref="O1756:P1756"/>
    <mergeCell ref="B1760:D1760"/>
    <mergeCell ref="B1761:D1761"/>
    <mergeCell ref="A1762:E1762"/>
    <mergeCell ref="L1748:N1748"/>
    <mergeCell ref="O1748:P1749"/>
    <mergeCell ref="O1750:P1750"/>
    <mergeCell ref="O1751:P1751"/>
    <mergeCell ref="O1752:P1752"/>
    <mergeCell ref="O1753:P1753"/>
    <mergeCell ref="A1748:A1749"/>
    <mergeCell ref="B1748:C1748"/>
    <mergeCell ref="D1748:D1749"/>
    <mergeCell ref="E1748:I1748"/>
    <mergeCell ref="J1748:J1749"/>
    <mergeCell ref="K1748:K1749"/>
    <mergeCell ref="B1742:C1742"/>
    <mergeCell ref="E1742:H1742"/>
    <mergeCell ref="A1744:B1744"/>
    <mergeCell ref="C1744:P1744"/>
    <mergeCell ref="A1746:B1746"/>
    <mergeCell ref="C1746:P1746"/>
    <mergeCell ref="A1727:E1727"/>
    <mergeCell ref="A1734:P1734"/>
    <mergeCell ref="A1735:P1735"/>
    <mergeCell ref="A1736:P1736"/>
    <mergeCell ref="A1737:P1737"/>
    <mergeCell ref="B1740:C1740"/>
    <mergeCell ref="E1740:H1740"/>
    <mergeCell ref="N1740:P1740"/>
    <mergeCell ref="O1717:P1717"/>
    <mergeCell ref="O1718:P1718"/>
    <mergeCell ref="O1719:P1719"/>
    <mergeCell ref="B1723:D1723"/>
    <mergeCell ref="B1724:D1724"/>
    <mergeCell ref="A1725:E1725"/>
    <mergeCell ref="L1711:N1711"/>
    <mergeCell ref="O1711:P1712"/>
    <mergeCell ref="O1713:P1713"/>
    <mergeCell ref="O1714:P1714"/>
    <mergeCell ref="O1715:P1715"/>
    <mergeCell ref="O1716:P1716"/>
    <mergeCell ref="A1711:A1712"/>
    <mergeCell ref="B1711:C1711"/>
    <mergeCell ref="D1711:D1712"/>
    <mergeCell ref="E1711:I1711"/>
    <mergeCell ref="J1711:J1712"/>
    <mergeCell ref="K1711:K1712"/>
    <mergeCell ref="B1705:C1705"/>
    <mergeCell ref="E1705:H1705"/>
    <mergeCell ref="A1707:B1707"/>
    <mergeCell ref="C1707:P1707"/>
    <mergeCell ref="A1709:B1709"/>
    <mergeCell ref="C1709:P1709"/>
    <mergeCell ref="A1697:P1697"/>
    <mergeCell ref="A1698:P1698"/>
    <mergeCell ref="A1699:P1699"/>
    <mergeCell ref="A1700:P1700"/>
    <mergeCell ref="B1703:C1703"/>
    <mergeCell ref="E1703:H1703"/>
    <mergeCell ref="N1703:P1703"/>
    <mergeCell ref="A1656:E1656"/>
    <mergeCell ref="A1658:E1658"/>
    <mergeCell ref="L1644:N1644"/>
    <mergeCell ref="O1644:P1645"/>
    <mergeCell ref="O1647:P1647"/>
    <mergeCell ref="O1648:P1648"/>
    <mergeCell ref="O1649:P1649"/>
    <mergeCell ref="A1644:A1645"/>
    <mergeCell ref="B1644:C1644"/>
    <mergeCell ref="D1644:D1645"/>
    <mergeCell ref="E1644:I1644"/>
    <mergeCell ref="J1644:J1645"/>
    <mergeCell ref="K1644:K1645"/>
    <mergeCell ref="A1633:P1633"/>
    <mergeCell ref="B1636:C1636"/>
    <mergeCell ref="E1636:H1636"/>
    <mergeCell ref="N1636:P1636"/>
    <mergeCell ref="B1638:C1638"/>
    <mergeCell ref="E1638:H1638"/>
    <mergeCell ref="A1625:E1625"/>
    <mergeCell ref="O1615:P1615"/>
    <mergeCell ref="O1616:P1616"/>
    <mergeCell ref="O1617:P1617"/>
    <mergeCell ref="B1621:D1621"/>
    <mergeCell ref="B1622:D1622"/>
    <mergeCell ref="A1623:E1623"/>
    <mergeCell ref="L1609:N1609"/>
    <mergeCell ref="O1609:P1610"/>
    <mergeCell ref="O1611:P1611"/>
    <mergeCell ref="O1612:P1612"/>
    <mergeCell ref="O1613:P1613"/>
    <mergeCell ref="O1614:P1614"/>
    <mergeCell ref="A1609:A1610"/>
    <mergeCell ref="B1609:C1609"/>
    <mergeCell ref="D1609:D1610"/>
    <mergeCell ref="E1609:I1609"/>
    <mergeCell ref="J1609:J1610"/>
    <mergeCell ref="K1609:K1610"/>
    <mergeCell ref="B1603:C1603"/>
    <mergeCell ref="E1603:H1603"/>
    <mergeCell ref="A1605:B1605"/>
    <mergeCell ref="C1605:P1605"/>
    <mergeCell ref="A1607:B1607"/>
    <mergeCell ref="C1607:P1607"/>
    <mergeCell ref="O1646:P1646"/>
    <mergeCell ref="A1642:B1642"/>
    <mergeCell ref="C1642:P1642"/>
    <mergeCell ref="A1595:P1595"/>
    <mergeCell ref="A1596:P1596"/>
    <mergeCell ref="A1597:P1597"/>
    <mergeCell ref="A1598:P1598"/>
    <mergeCell ref="B1601:C1601"/>
    <mergeCell ref="E1601:H1601"/>
    <mergeCell ref="N1601:P1601"/>
    <mergeCell ref="O1650:P1650"/>
    <mergeCell ref="B1654:D1654"/>
    <mergeCell ref="B1655:D1655"/>
    <mergeCell ref="A1662:P1662"/>
    <mergeCell ref="A1663:P1663"/>
    <mergeCell ref="A1630:P1630"/>
    <mergeCell ref="A1631:P1631"/>
    <mergeCell ref="A1632:P1632"/>
    <mergeCell ref="A1640:B1640"/>
    <mergeCell ref="C1640:P1640"/>
    <mergeCell ref="A1664:P1664"/>
    <mergeCell ref="A1665:P1665"/>
    <mergeCell ref="B1668:C1668"/>
    <mergeCell ref="E1668:H1668"/>
    <mergeCell ref="N1668:P1668"/>
    <mergeCell ref="B1670:C1670"/>
    <mergeCell ref="E1670:H1670"/>
    <mergeCell ref="A1672:B1672"/>
    <mergeCell ref="C1672:P1672"/>
    <mergeCell ref="A1674:B1674"/>
    <mergeCell ref="C1674:P1674"/>
    <mergeCell ref="A1676:A1677"/>
    <mergeCell ref="B1676:C1676"/>
    <mergeCell ref="D1676:D1677"/>
    <mergeCell ref="E1676:I1676"/>
    <mergeCell ref="J1676:J1677"/>
    <mergeCell ref="K1676:K1677"/>
    <mergeCell ref="L1676:N1676"/>
    <mergeCell ref="O1676:P1677"/>
    <mergeCell ref="O1678:P1678"/>
    <mergeCell ref="O1679:P1679"/>
    <mergeCell ref="O1680:P1680"/>
    <mergeCell ref="O1681:P1681"/>
    <mergeCell ref="A1692:E1692"/>
    <mergeCell ref="O1682:P1682"/>
    <mergeCell ref="O1683:P1683"/>
    <mergeCell ref="O1684:P1684"/>
    <mergeCell ref="B1688:D1688"/>
    <mergeCell ref="B1689:D1689"/>
    <mergeCell ref="A1690:E1690"/>
    <mergeCell ref="A1770:P1770"/>
    <mergeCell ref="A1771:P1771"/>
    <mergeCell ref="A1772:P1772"/>
    <mergeCell ref="A1773:P1773"/>
    <mergeCell ref="B1776:C1776"/>
    <mergeCell ref="E1776:H1776"/>
    <mergeCell ref="N1776:P1776"/>
    <mergeCell ref="B1778:C1778"/>
    <mergeCell ref="E1778:H1778"/>
    <mergeCell ref="A1780:B1780"/>
    <mergeCell ref="C1780:P1780"/>
    <mergeCell ref="A1782:B1782"/>
    <mergeCell ref="C1782:P1782"/>
    <mergeCell ref="A1784:A1785"/>
    <mergeCell ref="B1784:C1784"/>
    <mergeCell ref="D1784:D1785"/>
    <mergeCell ref="E1784:I1784"/>
    <mergeCell ref="J1784:J1785"/>
    <mergeCell ref="K1784:K1785"/>
    <mergeCell ref="L1784:N1784"/>
    <mergeCell ref="O1784:P1785"/>
    <mergeCell ref="O1786:P1786"/>
    <mergeCell ref="O1787:P1787"/>
    <mergeCell ref="O1788:P1788"/>
    <mergeCell ref="O1789:P1789"/>
    <mergeCell ref="A1800:E1800"/>
    <mergeCell ref="O1790:P1790"/>
    <mergeCell ref="O1791:P1791"/>
    <mergeCell ref="O1792:P1792"/>
    <mergeCell ref="B1796:D1796"/>
    <mergeCell ref="B1797:D1797"/>
    <mergeCell ref="A1798:E1798"/>
    <mergeCell ref="A1807:P1807"/>
    <mergeCell ref="A1808:P1808"/>
    <mergeCell ref="A1809:P1809"/>
    <mergeCell ref="A1810:P1810"/>
    <mergeCell ref="B1813:C1813"/>
    <mergeCell ref="E1813:H1813"/>
    <mergeCell ref="N1813:P1813"/>
    <mergeCell ref="B1815:C1815"/>
    <mergeCell ref="E1815:H1815"/>
    <mergeCell ref="A1817:B1817"/>
    <mergeCell ref="C1817:P1817"/>
    <mergeCell ref="A1819:B1819"/>
    <mergeCell ref="C1819:P1819"/>
    <mergeCell ref="A1821:A1822"/>
    <mergeCell ref="B1821:C1821"/>
    <mergeCell ref="D1821:D1822"/>
    <mergeCell ref="E1821:I1821"/>
    <mergeCell ref="J1821:J1822"/>
    <mergeCell ref="K1821:K1822"/>
    <mergeCell ref="L1821:N1821"/>
    <mergeCell ref="O1821:P1822"/>
    <mergeCell ref="O1823:P1823"/>
    <mergeCell ref="O1824:P1824"/>
    <mergeCell ref="O1825:P1825"/>
    <mergeCell ref="O1826:P1826"/>
    <mergeCell ref="A1837:E1837"/>
    <mergeCell ref="O1827:P1827"/>
    <mergeCell ref="O1828:P1828"/>
    <mergeCell ref="O1829:P1829"/>
    <mergeCell ref="B1833:D1833"/>
    <mergeCell ref="B1834:D1834"/>
    <mergeCell ref="A1835:E1835"/>
    <mergeCell ref="A1919:P1919"/>
    <mergeCell ref="A1920:P1920"/>
    <mergeCell ref="A1921:P1921"/>
    <mergeCell ref="A1922:P1922"/>
    <mergeCell ref="B1925:C1925"/>
    <mergeCell ref="E1925:H1925"/>
    <mergeCell ref="N1925:P1925"/>
    <mergeCell ref="B1927:C1927"/>
    <mergeCell ref="E1927:H1927"/>
    <mergeCell ref="A1929:B1929"/>
    <mergeCell ref="C1929:P1929"/>
    <mergeCell ref="A1931:B1931"/>
    <mergeCell ref="C1931:P1931"/>
    <mergeCell ref="A1933:A1934"/>
    <mergeCell ref="B1933:C1933"/>
    <mergeCell ref="D1933:D1934"/>
    <mergeCell ref="E1933:I1933"/>
    <mergeCell ref="J1933:J1934"/>
    <mergeCell ref="K1933:K1934"/>
    <mergeCell ref="L1933:N1933"/>
    <mergeCell ref="O1933:P1934"/>
    <mergeCell ref="O1935:P1935"/>
    <mergeCell ref="O1936:P1936"/>
    <mergeCell ref="O1937:P1937"/>
    <mergeCell ref="O1938:P1938"/>
    <mergeCell ref="B2002:C2002"/>
    <mergeCell ref="E2002:H2002"/>
    <mergeCell ref="A1949:E1949"/>
    <mergeCell ref="O1939:P1939"/>
    <mergeCell ref="O1940:P1940"/>
    <mergeCell ref="O1941:P1941"/>
    <mergeCell ref="B1945:D1945"/>
    <mergeCell ref="B1946:D1946"/>
    <mergeCell ref="A1947:E1947"/>
    <mergeCell ref="A1955:P1955"/>
    <mergeCell ref="A1994:P1994"/>
    <mergeCell ref="A1995:P1995"/>
    <mergeCell ref="A1996:P1996"/>
    <mergeCell ref="A1997:P1997"/>
    <mergeCell ref="B2000:C2000"/>
    <mergeCell ref="E2000:H2000"/>
    <mergeCell ref="N2000:P2000"/>
    <mergeCell ref="A2004:B2004"/>
    <mergeCell ref="C2004:P2004"/>
    <mergeCell ref="A2006:B2006"/>
    <mergeCell ref="C2006:P2006"/>
    <mergeCell ref="O2010:P2010"/>
    <mergeCell ref="O2011:P2011"/>
    <mergeCell ref="O2008:P2009"/>
    <mergeCell ref="O2012:P2012"/>
    <mergeCell ref="O2013:P2013"/>
    <mergeCell ref="A2008:A2009"/>
    <mergeCell ref="B2008:C2008"/>
    <mergeCell ref="D2008:D2009"/>
    <mergeCell ref="E2008:I2008"/>
    <mergeCell ref="J2008:J2009"/>
    <mergeCell ref="K2008:K2009"/>
    <mergeCell ref="A2024:E2024"/>
    <mergeCell ref="O1975:P1975"/>
    <mergeCell ref="O1976:P1976"/>
    <mergeCell ref="O2014:P2014"/>
    <mergeCell ref="O2015:P2015"/>
    <mergeCell ref="O2016:P2016"/>
    <mergeCell ref="B2020:D2020"/>
    <mergeCell ref="B2021:D2021"/>
    <mergeCell ref="A2022:E2022"/>
    <mergeCell ref="L2008:N2008"/>
    <mergeCell ref="A2064:P2064"/>
    <mergeCell ref="A2065:P2065"/>
    <mergeCell ref="A2066:P2066"/>
    <mergeCell ref="A2067:P2067"/>
    <mergeCell ref="B2070:C2070"/>
    <mergeCell ref="E2070:H2070"/>
    <mergeCell ref="N2070:P2070"/>
    <mergeCell ref="B2072:C2072"/>
    <mergeCell ref="E2072:H2072"/>
    <mergeCell ref="A2074:B2074"/>
    <mergeCell ref="C2074:P2074"/>
    <mergeCell ref="A2076:B2076"/>
    <mergeCell ref="C2076:P2076"/>
    <mergeCell ref="A2078:A2079"/>
    <mergeCell ref="B2078:C2078"/>
    <mergeCell ref="D2078:D2079"/>
    <mergeCell ref="E2078:I2078"/>
    <mergeCell ref="J2078:J2079"/>
    <mergeCell ref="K2078:K2079"/>
    <mergeCell ref="L2078:N2078"/>
    <mergeCell ref="O2078:P2079"/>
    <mergeCell ref="O2080:P2080"/>
    <mergeCell ref="O2081:P2081"/>
    <mergeCell ref="O2082:P2082"/>
    <mergeCell ref="O2083:P2083"/>
    <mergeCell ref="A2094:E2094"/>
    <mergeCell ref="O2084:P2084"/>
    <mergeCell ref="O2085:P2085"/>
    <mergeCell ref="O2086:P2086"/>
    <mergeCell ref="B2090:D2090"/>
    <mergeCell ref="B2091:D2091"/>
    <mergeCell ref="A2092:E2092"/>
    <mergeCell ref="A2515:E2515"/>
    <mergeCell ref="O2503:P2503"/>
    <mergeCell ref="O2504:P2504"/>
    <mergeCell ref="O2505:P2505"/>
    <mergeCell ref="O2506:P2506"/>
    <mergeCell ref="B2513:D2513"/>
    <mergeCell ref="B2514:D2514"/>
    <mergeCell ref="B2495:C2495"/>
    <mergeCell ref="E2495:H2495"/>
    <mergeCell ref="A2497:B2497"/>
    <mergeCell ref="C2497:P2497"/>
    <mergeCell ref="A2499:B2499"/>
    <mergeCell ref="C2499:P2499"/>
    <mergeCell ref="A2488:P2488"/>
    <mergeCell ref="A2489:P2489"/>
    <mergeCell ref="A2491:P2491"/>
    <mergeCell ref="B2493:C2493"/>
    <mergeCell ref="E2493:H2493"/>
    <mergeCell ref="N2493:P2493"/>
    <mergeCell ref="A2480:E2480"/>
    <mergeCell ref="O2468:P2468"/>
    <mergeCell ref="O2469:P2469"/>
    <mergeCell ref="O2470:P2470"/>
    <mergeCell ref="O2471:P2471"/>
    <mergeCell ref="B2478:D2478"/>
    <mergeCell ref="B2479:D2479"/>
    <mergeCell ref="B2460:C2460"/>
    <mergeCell ref="E2460:H2460"/>
    <mergeCell ref="A2462:B2462"/>
    <mergeCell ref="C2462:P2462"/>
    <mergeCell ref="A2464:B2464"/>
    <mergeCell ref="C2464:P2464"/>
    <mergeCell ref="A2453:P2453"/>
    <mergeCell ref="A2454:P2454"/>
    <mergeCell ref="A2456:P2456"/>
    <mergeCell ref="B2458:C2458"/>
    <mergeCell ref="E2458:H2458"/>
    <mergeCell ref="N2458:P2458"/>
    <mergeCell ref="A2410:E2410"/>
    <mergeCell ref="O2398:P2398"/>
    <mergeCell ref="O2399:P2399"/>
    <mergeCell ref="O2400:P2400"/>
    <mergeCell ref="O2401:P2401"/>
    <mergeCell ref="B2408:D2408"/>
    <mergeCell ref="B2409:D2409"/>
    <mergeCell ref="B2390:C2390"/>
    <mergeCell ref="E2390:H2390"/>
    <mergeCell ref="A2392:B2392"/>
    <mergeCell ref="C2392:P2392"/>
    <mergeCell ref="A2394:B2394"/>
    <mergeCell ref="C2394:P2394"/>
    <mergeCell ref="A2383:P2383"/>
    <mergeCell ref="A2384:P2384"/>
    <mergeCell ref="A2386:P2386"/>
    <mergeCell ref="B2388:C2388"/>
    <mergeCell ref="E2388:H2388"/>
    <mergeCell ref="N2388:P2388"/>
    <mergeCell ref="A2376:E2376"/>
    <mergeCell ref="O2333:P2333"/>
    <mergeCell ref="O2364:P2364"/>
    <mergeCell ref="O2365:P2365"/>
    <mergeCell ref="O2366:P2366"/>
    <mergeCell ref="O2367:P2367"/>
    <mergeCell ref="B2374:D2374"/>
    <mergeCell ref="B2375:D2375"/>
    <mergeCell ref="B2356:C2356"/>
    <mergeCell ref="E2356:H2356"/>
    <mergeCell ref="A2358:B2358"/>
    <mergeCell ref="C2358:P2358"/>
    <mergeCell ref="A2360:B2360"/>
    <mergeCell ref="C2360:P2360"/>
    <mergeCell ref="A2349:P2349"/>
    <mergeCell ref="A2350:P2350"/>
    <mergeCell ref="A2352:P2352"/>
    <mergeCell ref="B2354:C2354"/>
    <mergeCell ref="E2354:H2354"/>
    <mergeCell ref="N2354:P2354"/>
    <mergeCell ref="A2270:E2270"/>
    <mergeCell ref="O2258:P2258"/>
    <mergeCell ref="O2259:P2259"/>
    <mergeCell ref="O2260:P2260"/>
    <mergeCell ref="O2261:P2261"/>
    <mergeCell ref="B2268:D2268"/>
    <mergeCell ref="B2269:D2269"/>
    <mergeCell ref="B2250:C2250"/>
    <mergeCell ref="E2250:H2250"/>
    <mergeCell ref="A2252:B2252"/>
    <mergeCell ref="C2252:P2252"/>
    <mergeCell ref="A2254:B2254"/>
    <mergeCell ref="C2254:P2254"/>
    <mergeCell ref="A2234:E2234"/>
    <mergeCell ref="O2191:P2191"/>
    <mergeCell ref="A2243:P2243"/>
    <mergeCell ref="A2244:P2244"/>
    <mergeCell ref="A2246:P2246"/>
    <mergeCell ref="B2248:C2248"/>
    <mergeCell ref="E2248:H2248"/>
    <mergeCell ref="N2248:P2248"/>
    <mergeCell ref="O2222:P2222"/>
    <mergeCell ref="O2223:P2223"/>
    <mergeCell ref="O2224:P2224"/>
    <mergeCell ref="O2225:P2225"/>
    <mergeCell ref="B2232:D2232"/>
    <mergeCell ref="B2233:D2233"/>
    <mergeCell ref="B2214:C2214"/>
    <mergeCell ref="E2214:H2214"/>
    <mergeCell ref="A2216:B2216"/>
    <mergeCell ref="C2216:P2216"/>
    <mergeCell ref="A2218:B2218"/>
    <mergeCell ref="C2218:P2218"/>
    <mergeCell ref="A2207:P2207"/>
    <mergeCell ref="A2208:P2208"/>
    <mergeCell ref="A2210:P2210"/>
    <mergeCell ref="B2212:C2212"/>
    <mergeCell ref="E2212:H2212"/>
    <mergeCell ref="N2212:P2212"/>
    <mergeCell ref="A2148:B2148"/>
    <mergeCell ref="C2148:P2148"/>
    <mergeCell ref="O2152:P2152"/>
    <mergeCell ref="O2153:P2153"/>
    <mergeCell ref="O2154:P2154"/>
    <mergeCell ref="O2155:P2155"/>
    <mergeCell ref="O2118:P2118"/>
    <mergeCell ref="O2119:P2119"/>
    <mergeCell ref="B2127:D2127"/>
    <mergeCell ref="B2128:D2128"/>
    <mergeCell ref="A2129:E2129"/>
    <mergeCell ref="O2120:P2120"/>
    <mergeCell ref="E2109:H2109"/>
    <mergeCell ref="A2111:B2111"/>
    <mergeCell ref="C2111:P2111"/>
    <mergeCell ref="A2113:B2113"/>
    <mergeCell ref="C2113:P2113"/>
    <mergeCell ref="O2117:P2117"/>
    <mergeCell ref="N2142:P2142"/>
    <mergeCell ref="B2144:C2144"/>
    <mergeCell ref="E2144:H2144"/>
    <mergeCell ref="A2102:P2102"/>
    <mergeCell ref="A2103:P2103"/>
    <mergeCell ref="A2105:P2105"/>
    <mergeCell ref="B2107:C2107"/>
    <mergeCell ref="E2107:H2107"/>
    <mergeCell ref="N2107:P2107"/>
    <mergeCell ref="B2109:C2109"/>
    <mergeCell ref="A2138:P2138"/>
    <mergeCell ref="A2137:P2137"/>
    <mergeCell ref="A2140:P2140"/>
    <mergeCell ref="B2162:D2162"/>
    <mergeCell ref="B2163:D2163"/>
    <mergeCell ref="A2164:E2164"/>
    <mergeCell ref="B2142:C2142"/>
    <mergeCell ref="E2142:H2142"/>
    <mergeCell ref="A2146:B2146"/>
    <mergeCell ref="C2146:P2146"/>
    <mergeCell ref="A2172:P2172"/>
    <mergeCell ref="A2173:P2173"/>
    <mergeCell ref="A2175:P2175"/>
    <mergeCell ref="B2177:C2177"/>
    <mergeCell ref="E2177:H2177"/>
    <mergeCell ref="N2177:P2177"/>
    <mergeCell ref="B2179:C2179"/>
    <mergeCell ref="E2179:H2179"/>
    <mergeCell ref="A2181:B2181"/>
    <mergeCell ref="C2181:P2181"/>
    <mergeCell ref="A2183:B2183"/>
    <mergeCell ref="C2183:P2183"/>
    <mergeCell ref="A2199:E2199"/>
    <mergeCell ref="O2187:P2187"/>
    <mergeCell ref="O2188:P2188"/>
    <mergeCell ref="O2189:P2189"/>
    <mergeCell ref="O2190:P2190"/>
    <mergeCell ref="B2197:D2197"/>
    <mergeCell ref="B2198:D2198"/>
    <mergeCell ref="A2277:P2277"/>
    <mergeCell ref="A2278:P2278"/>
    <mergeCell ref="A2280:P2280"/>
    <mergeCell ref="B2282:C2282"/>
    <mergeCell ref="E2282:H2282"/>
    <mergeCell ref="N2282:P2282"/>
    <mergeCell ref="B2284:C2284"/>
    <mergeCell ref="E2284:H2284"/>
    <mergeCell ref="A2286:B2286"/>
    <mergeCell ref="C2286:P2286"/>
    <mergeCell ref="A2288:B2288"/>
    <mergeCell ref="C2288:P2288"/>
    <mergeCell ref="A2304:E2304"/>
    <mergeCell ref="O2292:P2292"/>
    <mergeCell ref="O2293:P2293"/>
    <mergeCell ref="O2294:P2294"/>
    <mergeCell ref="O2295:P2295"/>
    <mergeCell ref="B2302:D2302"/>
    <mergeCell ref="B2303:D2303"/>
    <mergeCell ref="A2314:P2314"/>
    <mergeCell ref="A2315:P2315"/>
    <mergeCell ref="A2317:P2317"/>
    <mergeCell ref="B2319:C2319"/>
    <mergeCell ref="E2319:H2319"/>
    <mergeCell ref="N2319:P2319"/>
    <mergeCell ref="B2321:C2321"/>
    <mergeCell ref="E2321:H2321"/>
    <mergeCell ref="A2323:B2323"/>
    <mergeCell ref="C2323:P2323"/>
    <mergeCell ref="A2325:B2325"/>
    <mergeCell ref="C2325:P2325"/>
    <mergeCell ref="A2341:E2341"/>
    <mergeCell ref="O2329:P2329"/>
    <mergeCell ref="O2330:P2330"/>
    <mergeCell ref="O2331:P2331"/>
    <mergeCell ref="O2332:P2332"/>
    <mergeCell ref="B2339:D2339"/>
    <mergeCell ref="B2340:D2340"/>
    <mergeCell ref="A2427:B2427"/>
    <mergeCell ref="C2427:P2427"/>
    <mergeCell ref="A2429:B2429"/>
    <mergeCell ref="C2429:P2429"/>
    <mergeCell ref="A2418:P2418"/>
    <mergeCell ref="A2419:P2419"/>
    <mergeCell ref="A2421:P2421"/>
    <mergeCell ref="B2423:C2423"/>
    <mergeCell ref="E2423:H2423"/>
    <mergeCell ref="N2423:P2423"/>
    <mergeCell ref="A2445:E2445"/>
    <mergeCell ref="O2402:P2402"/>
    <mergeCell ref="O2433:P2433"/>
    <mergeCell ref="O2434:P2434"/>
    <mergeCell ref="O2435:P2435"/>
    <mergeCell ref="O2436:P2436"/>
    <mergeCell ref="B2443:D2443"/>
    <mergeCell ref="B2444:D2444"/>
    <mergeCell ref="B2425:C2425"/>
    <mergeCell ref="E2425:H2425"/>
    <mergeCell ref="A2523:P2523"/>
    <mergeCell ref="A2524:P2524"/>
    <mergeCell ref="A2526:P2526"/>
    <mergeCell ref="B2528:C2528"/>
    <mergeCell ref="E2528:H2528"/>
    <mergeCell ref="N2528:P2528"/>
    <mergeCell ref="B2530:C2530"/>
    <mergeCell ref="E2530:H2530"/>
    <mergeCell ref="A2532:B2532"/>
    <mergeCell ref="C2532:P2532"/>
    <mergeCell ref="A2534:B2534"/>
    <mergeCell ref="C2534:P2534"/>
    <mergeCell ref="A2550:E2550"/>
    <mergeCell ref="O2538:P2538"/>
    <mergeCell ref="O2539:P2539"/>
    <mergeCell ref="O2540:P2540"/>
    <mergeCell ref="O2541:P2541"/>
    <mergeCell ref="B2548:D2548"/>
    <mergeCell ref="B2549:D2549"/>
    <mergeCell ref="A3023:E3023"/>
    <mergeCell ref="O3013:P3013"/>
    <mergeCell ref="O3014:P3014"/>
    <mergeCell ref="O3015:P3015"/>
    <mergeCell ref="B3019:D3019"/>
    <mergeCell ref="B3020:D3020"/>
    <mergeCell ref="A3021:E3021"/>
    <mergeCell ref="L3007:N3007"/>
    <mergeCell ref="O3007:P3008"/>
    <mergeCell ref="O3009:P3009"/>
    <mergeCell ref="O3010:P3010"/>
    <mergeCell ref="O3011:P3011"/>
    <mergeCell ref="O3012:P3012"/>
    <mergeCell ref="A3007:A3008"/>
    <mergeCell ref="B3007:C3007"/>
    <mergeCell ref="D3007:D3008"/>
    <mergeCell ref="E3007:I3007"/>
    <mergeCell ref="J3007:J3008"/>
    <mergeCell ref="K3007:K3008"/>
    <mergeCell ref="B3001:C3001"/>
    <mergeCell ref="E3001:H3001"/>
    <mergeCell ref="A3003:B3003"/>
    <mergeCell ref="C3003:P3003"/>
    <mergeCell ref="A3005:B3005"/>
    <mergeCell ref="C3005:P3005"/>
    <mergeCell ref="A2993:P2993"/>
    <mergeCell ref="A2994:P2994"/>
    <mergeCell ref="A2995:P2995"/>
    <mergeCell ref="A2996:P2996"/>
    <mergeCell ref="B2999:C2999"/>
    <mergeCell ref="E2999:H2999"/>
    <mergeCell ref="N2999:P2999"/>
    <mergeCell ref="A2951:E2951"/>
    <mergeCell ref="O2941:P2941"/>
    <mergeCell ref="O2942:P2942"/>
    <mergeCell ref="O2943:P2943"/>
    <mergeCell ref="B2947:D2947"/>
    <mergeCell ref="B2948:D2948"/>
    <mergeCell ref="A2949:E2949"/>
    <mergeCell ref="L2935:N2935"/>
    <mergeCell ref="O2935:P2936"/>
    <mergeCell ref="O2937:P2937"/>
    <mergeCell ref="O2938:P2938"/>
    <mergeCell ref="O2939:P2939"/>
    <mergeCell ref="O2940:P2940"/>
    <mergeCell ref="A2935:A2936"/>
    <mergeCell ref="B2935:C2935"/>
    <mergeCell ref="D2935:D2936"/>
    <mergeCell ref="E2935:I2935"/>
    <mergeCell ref="J2935:J2936"/>
    <mergeCell ref="K2935:K2936"/>
    <mergeCell ref="B2929:C2929"/>
    <mergeCell ref="E2929:H2929"/>
    <mergeCell ref="A2931:B2931"/>
    <mergeCell ref="C2931:P2931"/>
    <mergeCell ref="A2933:B2933"/>
    <mergeCell ref="C2933:P2933"/>
    <mergeCell ref="A2921:P2921"/>
    <mergeCell ref="A2922:P2922"/>
    <mergeCell ref="A2923:P2923"/>
    <mergeCell ref="A2924:P2924"/>
    <mergeCell ref="B2927:C2927"/>
    <mergeCell ref="E2927:H2927"/>
    <mergeCell ref="N2927:P2927"/>
    <mergeCell ref="A2879:E2879"/>
    <mergeCell ref="O2869:P2869"/>
    <mergeCell ref="O2870:P2870"/>
    <mergeCell ref="O2871:P2871"/>
    <mergeCell ref="B2875:D2875"/>
    <mergeCell ref="B2876:D2876"/>
    <mergeCell ref="A2877:E2877"/>
    <mergeCell ref="L2863:N2863"/>
    <mergeCell ref="O2863:P2864"/>
    <mergeCell ref="O2865:P2865"/>
    <mergeCell ref="O2866:P2866"/>
    <mergeCell ref="O2867:P2867"/>
    <mergeCell ref="O2868:P2868"/>
    <mergeCell ref="A2863:A2864"/>
    <mergeCell ref="B2863:C2863"/>
    <mergeCell ref="D2863:D2864"/>
    <mergeCell ref="E2863:I2863"/>
    <mergeCell ref="J2863:J2864"/>
    <mergeCell ref="K2863:K2864"/>
    <mergeCell ref="B2857:C2857"/>
    <mergeCell ref="E2857:H2857"/>
    <mergeCell ref="A2859:B2859"/>
    <mergeCell ref="C2859:P2859"/>
    <mergeCell ref="A2861:B2861"/>
    <mergeCell ref="C2861:P2861"/>
    <mergeCell ref="A2849:P2849"/>
    <mergeCell ref="A2850:P2850"/>
    <mergeCell ref="A2851:P2851"/>
    <mergeCell ref="A2852:P2852"/>
    <mergeCell ref="B2855:C2855"/>
    <mergeCell ref="E2855:H2855"/>
    <mergeCell ref="N2855:P2855"/>
    <mergeCell ref="A2843:E2843"/>
    <mergeCell ref="O2833:P2833"/>
    <mergeCell ref="O2834:P2834"/>
    <mergeCell ref="O2835:P2835"/>
    <mergeCell ref="B2839:D2839"/>
    <mergeCell ref="B2840:D2840"/>
    <mergeCell ref="A2841:E2841"/>
    <mergeCell ref="L2827:N2827"/>
    <mergeCell ref="O2827:P2828"/>
    <mergeCell ref="O2829:P2829"/>
    <mergeCell ref="O2830:P2830"/>
    <mergeCell ref="O2831:P2831"/>
    <mergeCell ref="O2832:P2832"/>
    <mergeCell ref="A2827:A2828"/>
    <mergeCell ref="B2827:C2827"/>
    <mergeCell ref="D2827:D2828"/>
    <mergeCell ref="E2827:I2827"/>
    <mergeCell ref="J2827:J2828"/>
    <mergeCell ref="K2827:K2828"/>
    <mergeCell ref="B2821:C2821"/>
    <mergeCell ref="E2821:H2821"/>
    <mergeCell ref="A2823:B2823"/>
    <mergeCell ref="C2823:P2823"/>
    <mergeCell ref="A2825:B2825"/>
    <mergeCell ref="C2825:P2825"/>
    <mergeCell ref="A2813:P2813"/>
    <mergeCell ref="A2814:P2814"/>
    <mergeCell ref="A2815:P2815"/>
    <mergeCell ref="A2816:P2816"/>
    <mergeCell ref="B2819:C2819"/>
    <mergeCell ref="E2819:H2819"/>
    <mergeCell ref="N2819:P2819"/>
    <mergeCell ref="A2735:E2735"/>
    <mergeCell ref="O2725:P2725"/>
    <mergeCell ref="O2726:P2726"/>
    <mergeCell ref="O2727:P2727"/>
    <mergeCell ref="B2731:D2731"/>
    <mergeCell ref="B2732:D2732"/>
    <mergeCell ref="A2733:E2733"/>
    <mergeCell ref="L2719:N2719"/>
    <mergeCell ref="O2719:P2720"/>
    <mergeCell ref="O2721:P2721"/>
    <mergeCell ref="O2722:P2722"/>
    <mergeCell ref="O2723:P2723"/>
    <mergeCell ref="O2724:P2724"/>
    <mergeCell ref="A2719:A2720"/>
    <mergeCell ref="B2719:C2719"/>
    <mergeCell ref="D2719:D2720"/>
    <mergeCell ref="E2719:I2719"/>
    <mergeCell ref="J2719:J2720"/>
    <mergeCell ref="K2719:K2720"/>
    <mergeCell ref="B2713:C2713"/>
    <mergeCell ref="E2713:H2713"/>
    <mergeCell ref="A2715:B2715"/>
    <mergeCell ref="C2715:P2715"/>
    <mergeCell ref="A2717:B2717"/>
    <mergeCell ref="C2717:P2717"/>
    <mergeCell ref="A2696:E2696"/>
    <mergeCell ref="A2705:P2705"/>
    <mergeCell ref="A2706:P2706"/>
    <mergeCell ref="A2707:P2707"/>
    <mergeCell ref="A2708:P2708"/>
    <mergeCell ref="B2711:C2711"/>
    <mergeCell ref="E2711:H2711"/>
    <mergeCell ref="N2711:P2711"/>
    <mergeCell ref="O2686:P2686"/>
    <mergeCell ref="O2687:P2687"/>
    <mergeCell ref="O2688:P2688"/>
    <mergeCell ref="B2692:D2692"/>
    <mergeCell ref="B2693:D2693"/>
    <mergeCell ref="A2694:E2694"/>
    <mergeCell ref="L2680:N2680"/>
    <mergeCell ref="O2680:P2681"/>
    <mergeCell ref="O2682:P2682"/>
    <mergeCell ref="O2683:P2683"/>
    <mergeCell ref="O2684:P2684"/>
    <mergeCell ref="O2685:P2685"/>
    <mergeCell ref="A2680:A2681"/>
    <mergeCell ref="B2680:C2680"/>
    <mergeCell ref="D2680:D2681"/>
    <mergeCell ref="E2680:I2680"/>
    <mergeCell ref="J2680:J2681"/>
    <mergeCell ref="K2680:K2681"/>
    <mergeCell ref="B2674:C2674"/>
    <mergeCell ref="E2674:H2674"/>
    <mergeCell ref="A2676:B2676"/>
    <mergeCell ref="C2676:P2676"/>
    <mergeCell ref="A2678:B2678"/>
    <mergeCell ref="C2678:P2678"/>
    <mergeCell ref="A2667:P2667"/>
    <mergeCell ref="A2668:P2668"/>
    <mergeCell ref="A2669:P2669"/>
    <mergeCell ref="B2672:C2672"/>
    <mergeCell ref="E2672:H2672"/>
    <mergeCell ref="N2672:P2672"/>
    <mergeCell ref="A2623:E2623"/>
    <mergeCell ref="A2605:B2605"/>
    <mergeCell ref="C2605:P2605"/>
    <mergeCell ref="A2607:A2608"/>
    <mergeCell ref="B2607:C2607"/>
    <mergeCell ref="D2607:D2608"/>
    <mergeCell ref="E2607:I2607"/>
    <mergeCell ref="J2607:J2608"/>
    <mergeCell ref="K2607:K2608"/>
    <mergeCell ref="L2607:N2607"/>
    <mergeCell ref="A2596:P2596"/>
    <mergeCell ref="B2599:C2599"/>
    <mergeCell ref="E2599:H2599"/>
    <mergeCell ref="N2599:P2599"/>
    <mergeCell ref="B2601:C2601"/>
    <mergeCell ref="E2601:H2601"/>
    <mergeCell ref="B2566:C2566"/>
    <mergeCell ref="E2566:H2566"/>
    <mergeCell ref="A2621:E2621"/>
    <mergeCell ref="O2609:P2609"/>
    <mergeCell ref="O2610:P2610"/>
    <mergeCell ref="O2611:P2611"/>
    <mergeCell ref="O2612:P2612"/>
    <mergeCell ref="O2613:P2613"/>
    <mergeCell ref="O2614:P2614"/>
    <mergeCell ref="O2615:P2615"/>
    <mergeCell ref="A2558:P2558"/>
    <mergeCell ref="A2559:P2559"/>
    <mergeCell ref="A2560:P2560"/>
    <mergeCell ref="A2561:P2561"/>
    <mergeCell ref="B2564:C2564"/>
    <mergeCell ref="E2564:H2564"/>
    <mergeCell ref="N2564:P2564"/>
    <mergeCell ref="A2568:B2568"/>
    <mergeCell ref="C2568:P2568"/>
    <mergeCell ref="A2570:B2570"/>
    <mergeCell ref="C2570:P2570"/>
    <mergeCell ref="A2572:A2573"/>
    <mergeCell ref="B2572:C2572"/>
    <mergeCell ref="D2572:D2573"/>
    <mergeCell ref="E2572:I2572"/>
    <mergeCell ref="J2572:J2573"/>
    <mergeCell ref="K2572:K2573"/>
    <mergeCell ref="L2572:N2572"/>
    <mergeCell ref="O2572:P2573"/>
    <mergeCell ref="O2574:P2574"/>
    <mergeCell ref="O2575:P2575"/>
    <mergeCell ref="O2576:P2576"/>
    <mergeCell ref="O2577:P2577"/>
    <mergeCell ref="B2585:D2585"/>
    <mergeCell ref="A2586:E2586"/>
    <mergeCell ref="A2588:E2588"/>
    <mergeCell ref="O2578:P2578"/>
    <mergeCell ref="O2579:P2579"/>
    <mergeCell ref="O2580:P2580"/>
    <mergeCell ref="B2584:D2584"/>
    <mergeCell ref="A2628:P2628"/>
    <mergeCell ref="C2603:P2603"/>
    <mergeCell ref="A2603:B2603"/>
    <mergeCell ref="A2593:P2593"/>
    <mergeCell ref="A2594:P2594"/>
    <mergeCell ref="A2629:P2629"/>
    <mergeCell ref="A2595:P2595"/>
    <mergeCell ref="B2619:D2619"/>
    <mergeCell ref="B2620:D2620"/>
    <mergeCell ref="O2607:P2608"/>
    <mergeCell ref="A2630:P2630"/>
    <mergeCell ref="A2631:P2631"/>
    <mergeCell ref="B2634:C2634"/>
    <mergeCell ref="E2634:H2634"/>
    <mergeCell ref="N2634:P2634"/>
    <mergeCell ref="B2636:C2636"/>
    <mergeCell ref="E2636:H2636"/>
    <mergeCell ref="A2638:B2638"/>
    <mergeCell ref="C2638:P2638"/>
    <mergeCell ref="A2640:B2640"/>
    <mergeCell ref="C2640:P2640"/>
    <mergeCell ref="A2642:A2643"/>
    <mergeCell ref="B2642:C2642"/>
    <mergeCell ref="D2642:D2643"/>
    <mergeCell ref="E2642:I2642"/>
    <mergeCell ref="J2642:J2643"/>
    <mergeCell ref="K2642:K2643"/>
    <mergeCell ref="L2642:N2642"/>
    <mergeCell ref="O2642:P2643"/>
    <mergeCell ref="O2644:P2644"/>
    <mergeCell ref="O2645:P2645"/>
    <mergeCell ref="O2646:P2646"/>
    <mergeCell ref="O2647:P2647"/>
    <mergeCell ref="B2751:C2751"/>
    <mergeCell ref="E2751:H2751"/>
    <mergeCell ref="A2658:E2658"/>
    <mergeCell ref="O2648:P2648"/>
    <mergeCell ref="O2649:P2649"/>
    <mergeCell ref="O2650:P2650"/>
    <mergeCell ref="B2654:D2654"/>
    <mergeCell ref="B2655:D2655"/>
    <mergeCell ref="A2656:E2656"/>
    <mergeCell ref="A2666:P2666"/>
    <mergeCell ref="A2743:P2743"/>
    <mergeCell ref="A2744:P2744"/>
    <mergeCell ref="A2745:P2745"/>
    <mergeCell ref="A2746:P2746"/>
    <mergeCell ref="B2749:C2749"/>
    <mergeCell ref="E2749:H2749"/>
    <mergeCell ref="N2749:P2749"/>
    <mergeCell ref="A2753:B2753"/>
    <mergeCell ref="C2753:P2753"/>
    <mergeCell ref="A2755:B2755"/>
    <mergeCell ref="C2755:P2755"/>
    <mergeCell ref="O2759:P2759"/>
    <mergeCell ref="O2760:P2760"/>
    <mergeCell ref="O2757:P2758"/>
    <mergeCell ref="O2761:P2761"/>
    <mergeCell ref="A2757:A2758"/>
    <mergeCell ref="B2757:C2757"/>
    <mergeCell ref="D2757:D2758"/>
    <mergeCell ref="E2757:I2757"/>
    <mergeCell ref="J2757:J2758"/>
    <mergeCell ref="K2757:K2758"/>
    <mergeCell ref="L2757:N2757"/>
    <mergeCell ref="A2771:E2771"/>
    <mergeCell ref="O2762:P2762"/>
    <mergeCell ref="O2763:P2763"/>
    <mergeCell ref="B2767:D2767"/>
    <mergeCell ref="B2768:D2768"/>
    <mergeCell ref="A2769:E2769"/>
    <mergeCell ref="A2778:P2778"/>
    <mergeCell ref="A2779:P2779"/>
    <mergeCell ref="A2780:P2780"/>
    <mergeCell ref="A2781:P2781"/>
    <mergeCell ref="B2784:C2784"/>
    <mergeCell ref="E2784:H2784"/>
    <mergeCell ref="N2784:P2784"/>
    <mergeCell ref="B2786:C2786"/>
    <mergeCell ref="E2786:H2786"/>
    <mergeCell ref="A2788:B2788"/>
    <mergeCell ref="C2788:P2788"/>
    <mergeCell ref="A2790:B2790"/>
    <mergeCell ref="C2790:P2790"/>
    <mergeCell ref="A2792:A2793"/>
    <mergeCell ref="B2792:C2792"/>
    <mergeCell ref="D2792:D2793"/>
    <mergeCell ref="E2792:I2792"/>
    <mergeCell ref="J2792:J2793"/>
    <mergeCell ref="K2792:K2793"/>
    <mergeCell ref="L2792:N2792"/>
    <mergeCell ref="O2792:P2793"/>
    <mergeCell ref="O2794:P2794"/>
    <mergeCell ref="O2795:P2795"/>
    <mergeCell ref="O2796:P2796"/>
    <mergeCell ref="O2797:P2797"/>
    <mergeCell ref="A2808:E2808"/>
    <mergeCell ref="O2798:P2798"/>
    <mergeCell ref="O2799:P2799"/>
    <mergeCell ref="O2800:P2800"/>
    <mergeCell ref="B2804:D2804"/>
    <mergeCell ref="B2805:D2805"/>
    <mergeCell ref="A2806:E2806"/>
    <mergeCell ref="A2885:P2885"/>
    <mergeCell ref="A2886:P2886"/>
    <mergeCell ref="A2887:P2887"/>
    <mergeCell ref="A2888:P2888"/>
    <mergeCell ref="B2891:C2891"/>
    <mergeCell ref="E2891:H2891"/>
    <mergeCell ref="N2891:P2891"/>
    <mergeCell ref="B2893:C2893"/>
    <mergeCell ref="E2893:H2893"/>
    <mergeCell ref="A2895:B2895"/>
    <mergeCell ref="C2895:P2895"/>
    <mergeCell ref="A2897:B2897"/>
    <mergeCell ref="C2897:P2897"/>
    <mergeCell ref="A2899:A2900"/>
    <mergeCell ref="B2899:C2899"/>
    <mergeCell ref="D2899:D2900"/>
    <mergeCell ref="E2899:I2899"/>
    <mergeCell ref="J2899:J2900"/>
    <mergeCell ref="K2899:K2900"/>
    <mergeCell ref="L2899:N2899"/>
    <mergeCell ref="O2899:P2900"/>
    <mergeCell ref="O2901:P2901"/>
    <mergeCell ref="O2902:P2902"/>
    <mergeCell ref="O2903:P2903"/>
    <mergeCell ref="O2904:P2904"/>
    <mergeCell ref="A2915:E2915"/>
    <mergeCell ref="O2905:P2905"/>
    <mergeCell ref="O2906:P2906"/>
    <mergeCell ref="O2907:P2907"/>
    <mergeCell ref="B2911:D2911"/>
    <mergeCell ref="B2912:D2912"/>
    <mergeCell ref="A2913:E2913"/>
    <mergeCell ref="A2957:P2957"/>
    <mergeCell ref="A2958:P2958"/>
    <mergeCell ref="A2959:P2959"/>
    <mergeCell ref="A2960:P2960"/>
    <mergeCell ref="B2963:C2963"/>
    <mergeCell ref="E2963:H2963"/>
    <mergeCell ref="N2963:P2963"/>
    <mergeCell ref="B2965:C2965"/>
    <mergeCell ref="E2965:H2965"/>
    <mergeCell ref="A2967:B2967"/>
    <mergeCell ref="C2967:P2967"/>
    <mergeCell ref="A2969:B2969"/>
    <mergeCell ref="C2969:P2969"/>
    <mergeCell ref="A2971:A2972"/>
    <mergeCell ref="B2971:C2971"/>
    <mergeCell ref="D2971:D2972"/>
    <mergeCell ref="E2971:I2971"/>
    <mergeCell ref="J2971:J2972"/>
    <mergeCell ref="K2971:K2972"/>
    <mergeCell ref="L2971:N2971"/>
    <mergeCell ref="O2971:P2972"/>
    <mergeCell ref="O2973:P2973"/>
    <mergeCell ref="O2974:P2974"/>
    <mergeCell ref="O2975:P2975"/>
    <mergeCell ref="O2976:P2976"/>
    <mergeCell ref="A2987:E2987"/>
    <mergeCell ref="O2977:P2977"/>
    <mergeCell ref="O2978:P2978"/>
    <mergeCell ref="O2979:P2979"/>
    <mergeCell ref="B2983:D2983"/>
    <mergeCell ref="B2984:D2984"/>
    <mergeCell ref="A2985:E2985"/>
    <mergeCell ref="L3426:M3426"/>
    <mergeCell ref="N3426:O3426"/>
    <mergeCell ref="N3427:O3427"/>
    <mergeCell ref="B3431:D3431"/>
    <mergeCell ref="A3432:E3432"/>
    <mergeCell ref="A3433:E3433"/>
    <mergeCell ref="L3422:M3422"/>
    <mergeCell ref="N3422:O3423"/>
    <mergeCell ref="L3424:M3424"/>
    <mergeCell ref="N3424:O3424"/>
    <mergeCell ref="L3425:M3425"/>
    <mergeCell ref="N3425:O3425"/>
    <mergeCell ref="A3422:A3423"/>
    <mergeCell ref="B3422:C3422"/>
    <mergeCell ref="D3422:D3423"/>
    <mergeCell ref="E3422:I3422"/>
    <mergeCell ref="J3422:J3423"/>
    <mergeCell ref="K3422:K3423"/>
    <mergeCell ref="B3416:C3416"/>
    <mergeCell ref="E3416:H3416"/>
    <mergeCell ref="M3416:O3416"/>
    <mergeCell ref="A3418:B3418"/>
    <mergeCell ref="C3418:O3418"/>
    <mergeCell ref="A3420:B3420"/>
    <mergeCell ref="C3420:O3420"/>
    <mergeCell ref="A3408:O3408"/>
    <mergeCell ref="A3409:O3409"/>
    <mergeCell ref="A3410:O3410"/>
    <mergeCell ref="A3411:O3411"/>
    <mergeCell ref="B3414:C3414"/>
    <mergeCell ref="E3414:H3414"/>
    <mergeCell ref="M3414:O3414"/>
    <mergeCell ref="L3364:M3364"/>
    <mergeCell ref="N3364:O3364"/>
    <mergeCell ref="N3365:O3365"/>
    <mergeCell ref="B3369:D3369"/>
    <mergeCell ref="A3370:E3370"/>
    <mergeCell ref="A3371:E3371"/>
    <mergeCell ref="L3360:M3360"/>
    <mergeCell ref="N3360:O3361"/>
    <mergeCell ref="L3362:M3362"/>
    <mergeCell ref="N3362:O3362"/>
    <mergeCell ref="L3363:M3363"/>
    <mergeCell ref="N3363:O3363"/>
    <mergeCell ref="A3360:A3361"/>
    <mergeCell ref="B3360:C3360"/>
    <mergeCell ref="D3360:D3361"/>
    <mergeCell ref="E3360:I3360"/>
    <mergeCell ref="J3360:J3361"/>
    <mergeCell ref="K3360:K3361"/>
    <mergeCell ref="B3354:C3354"/>
    <mergeCell ref="E3354:H3354"/>
    <mergeCell ref="M3354:O3354"/>
    <mergeCell ref="A3356:B3356"/>
    <mergeCell ref="C3356:O3356"/>
    <mergeCell ref="A3358:B3358"/>
    <mergeCell ref="C3358:O3358"/>
    <mergeCell ref="A3346:O3346"/>
    <mergeCell ref="A3347:O3347"/>
    <mergeCell ref="A3348:O3348"/>
    <mergeCell ref="A3349:O3349"/>
    <mergeCell ref="B3352:C3352"/>
    <mergeCell ref="E3352:H3352"/>
    <mergeCell ref="M3352:O3352"/>
    <mergeCell ref="L3333:M3333"/>
    <mergeCell ref="N3333:O3333"/>
    <mergeCell ref="N3334:O3334"/>
    <mergeCell ref="B3338:D3338"/>
    <mergeCell ref="A3339:E3339"/>
    <mergeCell ref="A3340:E3340"/>
    <mergeCell ref="L3329:M3329"/>
    <mergeCell ref="N3329:O3330"/>
    <mergeCell ref="L3331:M3331"/>
    <mergeCell ref="N3331:O3331"/>
    <mergeCell ref="L3332:M3332"/>
    <mergeCell ref="N3332:O3332"/>
    <mergeCell ref="A3329:A3330"/>
    <mergeCell ref="B3329:C3329"/>
    <mergeCell ref="D3329:D3330"/>
    <mergeCell ref="E3329:I3329"/>
    <mergeCell ref="J3329:J3330"/>
    <mergeCell ref="K3329:K3330"/>
    <mergeCell ref="B3323:C3323"/>
    <mergeCell ref="E3323:H3323"/>
    <mergeCell ref="M3323:O3323"/>
    <mergeCell ref="A3325:B3325"/>
    <mergeCell ref="C3325:O3325"/>
    <mergeCell ref="A3327:B3327"/>
    <mergeCell ref="C3327:O3327"/>
    <mergeCell ref="A3315:O3315"/>
    <mergeCell ref="A3316:O3316"/>
    <mergeCell ref="A3317:O3317"/>
    <mergeCell ref="A3318:O3318"/>
    <mergeCell ref="B3321:C3321"/>
    <mergeCell ref="E3321:H3321"/>
    <mergeCell ref="M3321:O3321"/>
    <mergeCell ref="L3301:M3301"/>
    <mergeCell ref="N3301:O3301"/>
    <mergeCell ref="N3302:O3302"/>
    <mergeCell ref="B3306:D3306"/>
    <mergeCell ref="A3307:E3307"/>
    <mergeCell ref="A3308:E3308"/>
    <mergeCell ref="L3297:M3297"/>
    <mergeCell ref="N3297:O3298"/>
    <mergeCell ref="L3299:M3299"/>
    <mergeCell ref="N3299:O3299"/>
    <mergeCell ref="L3300:M3300"/>
    <mergeCell ref="N3300:O3300"/>
    <mergeCell ref="A3297:A3298"/>
    <mergeCell ref="B3297:C3297"/>
    <mergeCell ref="D3297:D3298"/>
    <mergeCell ref="E3297:I3297"/>
    <mergeCell ref="J3297:J3298"/>
    <mergeCell ref="K3297:K3298"/>
    <mergeCell ref="B3291:C3291"/>
    <mergeCell ref="E3291:H3291"/>
    <mergeCell ref="M3291:O3291"/>
    <mergeCell ref="A3293:B3293"/>
    <mergeCell ref="C3293:O3293"/>
    <mergeCell ref="A3295:B3295"/>
    <mergeCell ref="C3295:O3295"/>
    <mergeCell ref="A3283:O3283"/>
    <mergeCell ref="A3284:O3284"/>
    <mergeCell ref="A3285:O3285"/>
    <mergeCell ref="A3286:O3286"/>
    <mergeCell ref="B3289:C3289"/>
    <mergeCell ref="E3289:H3289"/>
    <mergeCell ref="M3289:O3289"/>
    <mergeCell ref="L3269:M3269"/>
    <mergeCell ref="N3269:O3269"/>
    <mergeCell ref="N3270:O3270"/>
    <mergeCell ref="B3274:D3274"/>
    <mergeCell ref="A3275:E3275"/>
    <mergeCell ref="A3276:E3276"/>
    <mergeCell ref="L3265:M3265"/>
    <mergeCell ref="N3265:O3266"/>
    <mergeCell ref="L3267:M3267"/>
    <mergeCell ref="N3267:O3267"/>
    <mergeCell ref="L3268:M3268"/>
    <mergeCell ref="N3268:O3268"/>
    <mergeCell ref="A3265:A3266"/>
    <mergeCell ref="B3265:C3265"/>
    <mergeCell ref="D3265:D3266"/>
    <mergeCell ref="E3265:I3265"/>
    <mergeCell ref="J3265:J3266"/>
    <mergeCell ref="K3265:K3266"/>
    <mergeCell ref="B3259:C3259"/>
    <mergeCell ref="E3259:H3259"/>
    <mergeCell ref="M3259:O3259"/>
    <mergeCell ref="A3261:B3261"/>
    <mergeCell ref="C3261:O3261"/>
    <mergeCell ref="A3263:B3263"/>
    <mergeCell ref="C3263:O3263"/>
    <mergeCell ref="A3251:O3251"/>
    <mergeCell ref="A3252:O3252"/>
    <mergeCell ref="A3253:O3253"/>
    <mergeCell ref="A3254:O3254"/>
    <mergeCell ref="B3257:C3257"/>
    <mergeCell ref="E3257:H3257"/>
    <mergeCell ref="M3257:O3257"/>
    <mergeCell ref="L3175:M3175"/>
    <mergeCell ref="N3175:O3175"/>
    <mergeCell ref="N3176:O3176"/>
    <mergeCell ref="B3180:D3180"/>
    <mergeCell ref="A3181:E3181"/>
    <mergeCell ref="A3182:E3182"/>
    <mergeCell ref="L3171:M3171"/>
    <mergeCell ref="N3171:O3172"/>
    <mergeCell ref="L3173:M3173"/>
    <mergeCell ref="N3173:O3173"/>
    <mergeCell ref="L3174:M3174"/>
    <mergeCell ref="N3174:O3174"/>
    <mergeCell ref="A3171:A3172"/>
    <mergeCell ref="B3171:C3171"/>
    <mergeCell ref="D3171:D3172"/>
    <mergeCell ref="E3171:I3171"/>
    <mergeCell ref="J3171:J3172"/>
    <mergeCell ref="K3171:K3172"/>
    <mergeCell ref="B3165:C3165"/>
    <mergeCell ref="E3165:H3165"/>
    <mergeCell ref="M3165:O3165"/>
    <mergeCell ref="A3167:B3167"/>
    <mergeCell ref="C3167:O3167"/>
    <mergeCell ref="A3169:B3169"/>
    <mergeCell ref="C3169:O3169"/>
    <mergeCell ref="A3157:O3157"/>
    <mergeCell ref="A3158:O3158"/>
    <mergeCell ref="A3159:O3159"/>
    <mergeCell ref="A3160:O3160"/>
    <mergeCell ref="B3163:C3163"/>
    <mergeCell ref="E3163:H3163"/>
    <mergeCell ref="M3163:O3163"/>
    <mergeCell ref="L3143:M3143"/>
    <mergeCell ref="N3143:O3143"/>
    <mergeCell ref="N3144:O3144"/>
    <mergeCell ref="B3148:D3148"/>
    <mergeCell ref="A3149:E3149"/>
    <mergeCell ref="A3150:E3150"/>
    <mergeCell ref="L3139:M3139"/>
    <mergeCell ref="N3139:O3140"/>
    <mergeCell ref="L3141:M3141"/>
    <mergeCell ref="N3141:O3141"/>
    <mergeCell ref="L3142:M3142"/>
    <mergeCell ref="N3142:O3142"/>
    <mergeCell ref="A3139:A3140"/>
    <mergeCell ref="B3139:C3139"/>
    <mergeCell ref="D3139:D3140"/>
    <mergeCell ref="E3139:I3139"/>
    <mergeCell ref="J3139:J3140"/>
    <mergeCell ref="K3139:K3140"/>
    <mergeCell ref="B3133:C3133"/>
    <mergeCell ref="E3133:H3133"/>
    <mergeCell ref="M3133:O3133"/>
    <mergeCell ref="A3135:B3135"/>
    <mergeCell ref="C3135:O3135"/>
    <mergeCell ref="A3137:B3137"/>
    <mergeCell ref="C3137:O3137"/>
    <mergeCell ref="A3125:O3125"/>
    <mergeCell ref="A3126:O3126"/>
    <mergeCell ref="A3127:O3127"/>
    <mergeCell ref="A3128:O3128"/>
    <mergeCell ref="B3131:C3131"/>
    <mergeCell ref="E3131:H3131"/>
    <mergeCell ref="M3131:O3131"/>
    <mergeCell ref="A3084:E3084"/>
    <mergeCell ref="A3071:B3071"/>
    <mergeCell ref="C3071:O3071"/>
    <mergeCell ref="A3073:A3074"/>
    <mergeCell ref="B3073:C3073"/>
    <mergeCell ref="D3073:D3074"/>
    <mergeCell ref="E3073:I3073"/>
    <mergeCell ref="J3073:J3074"/>
    <mergeCell ref="K3073:K3074"/>
    <mergeCell ref="L3073:M3073"/>
    <mergeCell ref="N3073:O3074"/>
    <mergeCell ref="M3065:O3065"/>
    <mergeCell ref="B3067:C3067"/>
    <mergeCell ref="E3067:H3067"/>
    <mergeCell ref="M3067:O3067"/>
    <mergeCell ref="A3069:B3069"/>
    <mergeCell ref="C3069:O3069"/>
    <mergeCell ref="N3077:O3077"/>
    <mergeCell ref="L3075:M3075"/>
    <mergeCell ref="N3075:O3075"/>
    <mergeCell ref="L3076:M3076"/>
    <mergeCell ref="N3076:O3076"/>
    <mergeCell ref="L3077:M3077"/>
    <mergeCell ref="A3027:O3027"/>
    <mergeCell ref="A3028:O3028"/>
    <mergeCell ref="A3029:O3029"/>
    <mergeCell ref="A3030:O3030"/>
    <mergeCell ref="B3033:C3033"/>
    <mergeCell ref="E3033:H3033"/>
    <mergeCell ref="M3033:O3033"/>
    <mergeCell ref="B3035:C3035"/>
    <mergeCell ref="E3035:H3035"/>
    <mergeCell ref="M3035:O3035"/>
    <mergeCell ref="A3037:B3037"/>
    <mergeCell ref="C3037:O3037"/>
    <mergeCell ref="A3039:B3039"/>
    <mergeCell ref="C3039:O3039"/>
    <mergeCell ref="A3041:A3042"/>
    <mergeCell ref="B3041:C3041"/>
    <mergeCell ref="D3041:D3042"/>
    <mergeCell ref="E3041:I3041"/>
    <mergeCell ref="J3041:J3042"/>
    <mergeCell ref="K3041:K3042"/>
    <mergeCell ref="L3041:M3041"/>
    <mergeCell ref="N3041:O3042"/>
    <mergeCell ref="L3043:M3043"/>
    <mergeCell ref="N3043:O3043"/>
    <mergeCell ref="L3044:M3044"/>
    <mergeCell ref="N3044:O3044"/>
    <mergeCell ref="L3045:M3045"/>
    <mergeCell ref="N3045:O3045"/>
    <mergeCell ref="N3046:O3046"/>
    <mergeCell ref="B3050:D3050"/>
    <mergeCell ref="B3051:D3051"/>
    <mergeCell ref="A3052:E3052"/>
    <mergeCell ref="A3083:E3083"/>
    <mergeCell ref="A3090:O3090"/>
    <mergeCell ref="N3078:O3078"/>
    <mergeCell ref="A3059:O3059"/>
    <mergeCell ref="A3060:O3060"/>
    <mergeCell ref="A3061:O3061"/>
    <mergeCell ref="A3062:O3062"/>
    <mergeCell ref="B3065:C3065"/>
    <mergeCell ref="E3065:H3065"/>
    <mergeCell ref="B3082:D3082"/>
    <mergeCell ref="A3091:O3091"/>
    <mergeCell ref="A3092:O3092"/>
    <mergeCell ref="A3093:O3093"/>
    <mergeCell ref="B3096:C3096"/>
    <mergeCell ref="E3096:H3096"/>
    <mergeCell ref="M3096:O3096"/>
    <mergeCell ref="B3098:C3098"/>
    <mergeCell ref="E3098:H3098"/>
    <mergeCell ref="M3098:O3098"/>
    <mergeCell ref="A3100:B3100"/>
    <mergeCell ref="C3100:O3100"/>
    <mergeCell ref="A3102:B3102"/>
    <mergeCell ref="C3102:O3102"/>
    <mergeCell ref="A3104:A3105"/>
    <mergeCell ref="B3104:C3104"/>
    <mergeCell ref="D3104:D3105"/>
    <mergeCell ref="E3104:I3104"/>
    <mergeCell ref="J3104:J3105"/>
    <mergeCell ref="K3104:K3105"/>
    <mergeCell ref="L3104:M3104"/>
    <mergeCell ref="N3104:O3105"/>
    <mergeCell ref="L3106:M3106"/>
    <mergeCell ref="N3106:O3106"/>
    <mergeCell ref="L3107:M3107"/>
    <mergeCell ref="N3107:O3107"/>
    <mergeCell ref="L3108:M3108"/>
    <mergeCell ref="N3108:O3108"/>
    <mergeCell ref="N3109:O3109"/>
    <mergeCell ref="B3113:D3113"/>
    <mergeCell ref="A3114:E3114"/>
    <mergeCell ref="A3115:E3115"/>
    <mergeCell ref="A3189:O3189"/>
    <mergeCell ref="A3190:O3190"/>
    <mergeCell ref="A3191:O3191"/>
    <mergeCell ref="A3192:O3192"/>
    <mergeCell ref="B3195:C3195"/>
    <mergeCell ref="E3195:H3195"/>
    <mergeCell ref="M3195:O3195"/>
    <mergeCell ref="B3197:C3197"/>
    <mergeCell ref="E3197:H3197"/>
    <mergeCell ref="M3197:O3197"/>
    <mergeCell ref="A3199:B3199"/>
    <mergeCell ref="C3199:O3199"/>
    <mergeCell ref="A3201:B3201"/>
    <mergeCell ref="C3201:O3201"/>
    <mergeCell ref="A3203:A3204"/>
    <mergeCell ref="B3203:C3203"/>
    <mergeCell ref="D3203:D3204"/>
    <mergeCell ref="E3203:I3203"/>
    <mergeCell ref="J3203:J3204"/>
    <mergeCell ref="K3203:K3204"/>
    <mergeCell ref="L3203:M3203"/>
    <mergeCell ref="N3203:O3204"/>
    <mergeCell ref="L3205:M3205"/>
    <mergeCell ref="N3205:O3205"/>
    <mergeCell ref="L3206:M3206"/>
    <mergeCell ref="N3206:O3206"/>
    <mergeCell ref="L3207:M3207"/>
    <mergeCell ref="N3207:O3207"/>
    <mergeCell ref="N3208:O3208"/>
    <mergeCell ref="B3212:D3212"/>
    <mergeCell ref="A3213:E3213"/>
    <mergeCell ref="A3214:E3214"/>
    <mergeCell ref="A3220:O3220"/>
    <mergeCell ref="A3221:O3221"/>
    <mergeCell ref="A3222:O3222"/>
    <mergeCell ref="A3223:O3223"/>
    <mergeCell ref="B3226:C3226"/>
    <mergeCell ref="E3226:H3226"/>
    <mergeCell ref="M3226:O3226"/>
    <mergeCell ref="B3228:C3228"/>
    <mergeCell ref="E3228:H3228"/>
    <mergeCell ref="M3228:O3228"/>
    <mergeCell ref="A3230:B3230"/>
    <mergeCell ref="C3230:O3230"/>
    <mergeCell ref="A3232:B3232"/>
    <mergeCell ref="C3232:O3232"/>
    <mergeCell ref="A3234:A3235"/>
    <mergeCell ref="B3234:C3234"/>
    <mergeCell ref="D3234:D3235"/>
    <mergeCell ref="E3234:I3234"/>
    <mergeCell ref="J3234:J3235"/>
    <mergeCell ref="K3234:K3235"/>
    <mergeCell ref="L3234:M3234"/>
    <mergeCell ref="N3234:O3235"/>
    <mergeCell ref="L3236:M3236"/>
    <mergeCell ref="N3236:O3236"/>
    <mergeCell ref="L3237:M3237"/>
    <mergeCell ref="N3237:O3237"/>
    <mergeCell ref="L3238:M3238"/>
    <mergeCell ref="N3238:O3238"/>
    <mergeCell ref="N3239:O3239"/>
    <mergeCell ref="B3243:D3243"/>
    <mergeCell ref="A3244:E3244"/>
    <mergeCell ref="A3245:E3245"/>
    <mergeCell ref="A3378:O3378"/>
    <mergeCell ref="A3379:O3379"/>
    <mergeCell ref="A3380:O3380"/>
    <mergeCell ref="A3381:O3381"/>
    <mergeCell ref="B3384:C3384"/>
    <mergeCell ref="E3384:H3384"/>
    <mergeCell ref="M3384:O3384"/>
    <mergeCell ref="B3386:C3386"/>
    <mergeCell ref="E3386:H3386"/>
    <mergeCell ref="M3386:O3386"/>
    <mergeCell ref="A3388:B3388"/>
    <mergeCell ref="C3388:O3388"/>
    <mergeCell ref="A3390:B3390"/>
    <mergeCell ref="C3390:O3390"/>
    <mergeCell ref="A3392:A3393"/>
    <mergeCell ref="B3392:C3392"/>
    <mergeCell ref="D3392:D3393"/>
    <mergeCell ref="E3392:I3392"/>
    <mergeCell ref="J3392:J3393"/>
    <mergeCell ref="K3392:K3393"/>
    <mergeCell ref="L3392:M3392"/>
    <mergeCell ref="N3392:O3393"/>
    <mergeCell ref="L3394:M3394"/>
    <mergeCell ref="N3394:O3394"/>
    <mergeCell ref="L3395:M3395"/>
    <mergeCell ref="N3395:O3395"/>
    <mergeCell ref="L3396:M3396"/>
    <mergeCell ref="N3396:O3396"/>
    <mergeCell ref="N3397:O3397"/>
    <mergeCell ref="B3401:D3401"/>
    <mergeCell ref="A3402:E3402"/>
    <mergeCell ref="A3403:E3403"/>
    <mergeCell ref="A3439:O3439"/>
    <mergeCell ref="A3440:O3440"/>
    <mergeCell ref="A3441:O3441"/>
    <mergeCell ref="A3442:O3442"/>
    <mergeCell ref="B3445:C3445"/>
    <mergeCell ref="E3445:H3445"/>
    <mergeCell ref="M3445:O3445"/>
    <mergeCell ref="B3447:C3447"/>
    <mergeCell ref="E3447:H3447"/>
    <mergeCell ref="M3447:O3447"/>
    <mergeCell ref="A3449:B3449"/>
    <mergeCell ref="C3449:O3449"/>
    <mergeCell ref="A3451:B3451"/>
    <mergeCell ref="C3451:O3451"/>
    <mergeCell ref="A3453:A3454"/>
    <mergeCell ref="B3453:C3453"/>
    <mergeCell ref="D3453:D3454"/>
    <mergeCell ref="E3453:I3453"/>
    <mergeCell ref="J3453:J3454"/>
    <mergeCell ref="K3453:K3454"/>
    <mergeCell ref="L3453:M3453"/>
    <mergeCell ref="N3453:O3454"/>
    <mergeCell ref="L3455:M3455"/>
    <mergeCell ref="N3455:O3455"/>
    <mergeCell ref="L3456:M3456"/>
    <mergeCell ref="N3456:O3456"/>
    <mergeCell ref="L3457:M3457"/>
    <mergeCell ref="N3457:O3457"/>
    <mergeCell ref="N3458:O3458"/>
    <mergeCell ref="B3462:D3462"/>
    <mergeCell ref="A3463:E3463"/>
    <mergeCell ref="A3464:E3464"/>
    <mergeCell ref="L3644:M3644"/>
    <mergeCell ref="N3644:O3644"/>
    <mergeCell ref="N3645:O3645"/>
    <mergeCell ref="B3649:D3649"/>
    <mergeCell ref="B3650:D3650"/>
    <mergeCell ref="A3651:E3651"/>
    <mergeCell ref="L3640:M3640"/>
    <mergeCell ref="N3640:O3641"/>
    <mergeCell ref="L3642:M3642"/>
    <mergeCell ref="N3642:O3642"/>
    <mergeCell ref="L3643:M3643"/>
    <mergeCell ref="N3643:O3643"/>
    <mergeCell ref="A3640:A3641"/>
    <mergeCell ref="B3640:C3640"/>
    <mergeCell ref="D3640:D3641"/>
    <mergeCell ref="E3640:I3640"/>
    <mergeCell ref="J3640:J3641"/>
    <mergeCell ref="K3640:K3641"/>
    <mergeCell ref="B3634:C3634"/>
    <mergeCell ref="E3634:H3634"/>
    <mergeCell ref="M3634:O3634"/>
    <mergeCell ref="A3636:B3636"/>
    <mergeCell ref="C3636:O3636"/>
    <mergeCell ref="A3638:B3638"/>
    <mergeCell ref="C3638:O3638"/>
    <mergeCell ref="A3626:O3626"/>
    <mergeCell ref="A3627:O3627"/>
    <mergeCell ref="A3628:O3628"/>
    <mergeCell ref="A3629:O3629"/>
    <mergeCell ref="B3632:C3632"/>
    <mergeCell ref="E3632:H3632"/>
    <mergeCell ref="M3632:O3632"/>
    <mergeCell ref="L3581:M3581"/>
    <mergeCell ref="N3581:O3581"/>
    <mergeCell ref="N3582:O3582"/>
    <mergeCell ref="B3586:D3586"/>
    <mergeCell ref="B3587:D3587"/>
    <mergeCell ref="A3588:E3588"/>
    <mergeCell ref="L3577:M3577"/>
    <mergeCell ref="N3577:O3578"/>
    <mergeCell ref="L3579:M3579"/>
    <mergeCell ref="N3579:O3579"/>
    <mergeCell ref="L3580:M3580"/>
    <mergeCell ref="N3580:O3580"/>
    <mergeCell ref="A3577:A3578"/>
    <mergeCell ref="B3577:C3577"/>
    <mergeCell ref="D3577:D3578"/>
    <mergeCell ref="E3577:I3577"/>
    <mergeCell ref="J3577:J3578"/>
    <mergeCell ref="K3577:K3578"/>
    <mergeCell ref="B3571:C3571"/>
    <mergeCell ref="E3571:H3571"/>
    <mergeCell ref="M3571:O3571"/>
    <mergeCell ref="A3573:B3573"/>
    <mergeCell ref="C3573:O3573"/>
    <mergeCell ref="A3575:B3575"/>
    <mergeCell ref="C3575:O3575"/>
    <mergeCell ref="A3563:O3563"/>
    <mergeCell ref="A3564:O3564"/>
    <mergeCell ref="A3565:O3565"/>
    <mergeCell ref="A3566:O3566"/>
    <mergeCell ref="B3569:C3569"/>
    <mergeCell ref="E3569:H3569"/>
    <mergeCell ref="M3569:O3569"/>
    <mergeCell ref="L3549:M3549"/>
    <mergeCell ref="N3549:O3549"/>
    <mergeCell ref="N3550:O3550"/>
    <mergeCell ref="B3554:D3554"/>
    <mergeCell ref="B3555:D3555"/>
    <mergeCell ref="A3556:E3556"/>
    <mergeCell ref="L3545:M3545"/>
    <mergeCell ref="N3545:O3546"/>
    <mergeCell ref="L3547:M3547"/>
    <mergeCell ref="N3547:O3547"/>
    <mergeCell ref="L3548:M3548"/>
    <mergeCell ref="N3548:O3548"/>
    <mergeCell ref="A3545:A3546"/>
    <mergeCell ref="B3545:C3545"/>
    <mergeCell ref="D3545:D3546"/>
    <mergeCell ref="E3545:I3545"/>
    <mergeCell ref="J3545:J3546"/>
    <mergeCell ref="K3545:K3546"/>
    <mergeCell ref="B3539:C3539"/>
    <mergeCell ref="E3539:H3539"/>
    <mergeCell ref="M3539:O3539"/>
    <mergeCell ref="A3541:B3541"/>
    <mergeCell ref="C3541:O3541"/>
    <mergeCell ref="A3543:B3543"/>
    <mergeCell ref="C3543:O3543"/>
    <mergeCell ref="A3531:O3531"/>
    <mergeCell ref="A3532:O3532"/>
    <mergeCell ref="A3533:O3533"/>
    <mergeCell ref="A3534:O3534"/>
    <mergeCell ref="B3537:C3537"/>
    <mergeCell ref="E3537:H3537"/>
    <mergeCell ref="M3537:O3537"/>
    <mergeCell ref="E3485:E3487"/>
    <mergeCell ref="F3485:F3487"/>
    <mergeCell ref="J3485:J3487"/>
    <mergeCell ref="K3485:K3487"/>
    <mergeCell ref="L3485:M3487"/>
    <mergeCell ref="N3485:O3487"/>
    <mergeCell ref="L3517:M3517"/>
    <mergeCell ref="N3517:O3517"/>
    <mergeCell ref="N3518:O3518"/>
    <mergeCell ref="B3522:D3522"/>
    <mergeCell ref="B3523:D3523"/>
    <mergeCell ref="A3524:E3524"/>
    <mergeCell ref="L3513:M3513"/>
    <mergeCell ref="N3513:O3514"/>
    <mergeCell ref="L3515:M3515"/>
    <mergeCell ref="N3515:O3515"/>
    <mergeCell ref="L3516:M3516"/>
    <mergeCell ref="N3516:O3516"/>
    <mergeCell ref="A3513:A3514"/>
    <mergeCell ref="B3513:C3513"/>
    <mergeCell ref="D3513:D3514"/>
    <mergeCell ref="E3513:I3513"/>
    <mergeCell ref="J3513:J3514"/>
    <mergeCell ref="K3513:K3514"/>
    <mergeCell ref="B3507:C3507"/>
    <mergeCell ref="E3507:H3507"/>
    <mergeCell ref="M3507:O3507"/>
    <mergeCell ref="A3509:B3509"/>
    <mergeCell ref="C3509:O3509"/>
    <mergeCell ref="A3511:B3511"/>
    <mergeCell ref="C3511:O3511"/>
    <mergeCell ref="A3499:O3499"/>
    <mergeCell ref="A3500:O3500"/>
    <mergeCell ref="A3501:O3501"/>
    <mergeCell ref="A3502:O3502"/>
    <mergeCell ref="B3505:C3505"/>
    <mergeCell ref="E3505:H3505"/>
    <mergeCell ref="M3505:O3505"/>
    <mergeCell ref="A3469:O3469"/>
    <mergeCell ref="A3470:O3470"/>
    <mergeCell ref="A3471:O3471"/>
    <mergeCell ref="A3472:O3472"/>
    <mergeCell ref="B3475:C3475"/>
    <mergeCell ref="E3475:H3475"/>
    <mergeCell ref="M3475:O3475"/>
    <mergeCell ref="B3477:C3477"/>
    <mergeCell ref="E3477:H3477"/>
    <mergeCell ref="M3477:O3477"/>
    <mergeCell ref="A3479:B3479"/>
    <mergeCell ref="C3479:O3479"/>
    <mergeCell ref="A3481:B3481"/>
    <mergeCell ref="C3481:O3481"/>
    <mergeCell ref="A3483:A3484"/>
    <mergeCell ref="B3483:C3483"/>
    <mergeCell ref="D3483:D3484"/>
    <mergeCell ref="E3483:I3483"/>
    <mergeCell ref="J3483:J3484"/>
    <mergeCell ref="K3483:K3484"/>
    <mergeCell ref="L3483:M3483"/>
    <mergeCell ref="N3483:O3484"/>
    <mergeCell ref="N3488:O3488"/>
    <mergeCell ref="B3492:D3492"/>
    <mergeCell ref="B3493:D3493"/>
    <mergeCell ref="A3494:E3494"/>
    <mergeCell ref="A3485:A3487"/>
    <mergeCell ref="B3485:B3487"/>
    <mergeCell ref="C3485:C3487"/>
    <mergeCell ref="D3485:D3487"/>
    <mergeCell ref="A3594:O3594"/>
    <mergeCell ref="A3595:O3595"/>
    <mergeCell ref="A3596:O3596"/>
    <mergeCell ref="A3597:O3597"/>
    <mergeCell ref="B3600:C3600"/>
    <mergeCell ref="E3600:H3600"/>
    <mergeCell ref="M3600:O3600"/>
    <mergeCell ref="B3602:C3602"/>
    <mergeCell ref="E3602:H3602"/>
    <mergeCell ref="M3602:O3602"/>
    <mergeCell ref="A3604:B3604"/>
    <mergeCell ref="C3604:O3604"/>
    <mergeCell ref="A3606:B3606"/>
    <mergeCell ref="C3606:O3606"/>
    <mergeCell ref="A3608:A3609"/>
    <mergeCell ref="B3608:C3608"/>
    <mergeCell ref="D3608:D3609"/>
    <mergeCell ref="E3608:I3608"/>
    <mergeCell ref="J3608:J3609"/>
    <mergeCell ref="K3608:K3609"/>
    <mergeCell ref="L3608:M3608"/>
    <mergeCell ref="N3608:O3609"/>
    <mergeCell ref="L3610:M3610"/>
    <mergeCell ref="N3610:O3610"/>
    <mergeCell ref="L3612:M3612"/>
    <mergeCell ref="N3612:O3612"/>
    <mergeCell ref="L3611:M3611"/>
    <mergeCell ref="N3611:O3611"/>
    <mergeCell ref="L3613:M3613"/>
    <mergeCell ref="N3613:O3613"/>
    <mergeCell ref="N3614:O3614"/>
    <mergeCell ref="B3618:D3618"/>
    <mergeCell ref="B3619:D3619"/>
    <mergeCell ref="A3620:E3620"/>
    <mergeCell ref="A3697:B3697"/>
    <mergeCell ref="C3697:P3697"/>
    <mergeCell ref="A3699:A3700"/>
    <mergeCell ref="B3699:C3699"/>
    <mergeCell ref="D3699:D3700"/>
    <mergeCell ref="E3699:I3699"/>
    <mergeCell ref="J3699:J3700"/>
    <mergeCell ref="K3699:K3700"/>
    <mergeCell ref="L3699:N3699"/>
    <mergeCell ref="O3699:P3700"/>
    <mergeCell ref="A3687:P3687"/>
    <mergeCell ref="B3693:C3693"/>
    <mergeCell ref="E3693:H3693"/>
    <mergeCell ref="A3695:B3695"/>
    <mergeCell ref="C3695:P3695"/>
    <mergeCell ref="E3691:H3691"/>
    <mergeCell ref="N3691:P3691"/>
    <mergeCell ref="B3691:C3691"/>
    <mergeCell ref="A3688:P3688"/>
    <mergeCell ref="O3668:P3669"/>
    <mergeCell ref="B3660:C3660"/>
    <mergeCell ref="E3660:H3660"/>
    <mergeCell ref="A3654:P3654"/>
    <mergeCell ref="A3655:P3655"/>
    <mergeCell ref="A3656:P3656"/>
    <mergeCell ref="A3685:P3685"/>
    <mergeCell ref="A3686:P3686"/>
    <mergeCell ref="A3657:P3657"/>
    <mergeCell ref="N3660:P3660"/>
    <mergeCell ref="B3662:C3662"/>
    <mergeCell ref="E3662:H3662"/>
    <mergeCell ref="C3664:P3664"/>
    <mergeCell ref="A3666:B3666"/>
    <mergeCell ref="C3666:P3666"/>
    <mergeCell ref="A3664:B3664"/>
    <mergeCell ref="O3670:P3670"/>
    <mergeCell ref="O3671:P3671"/>
    <mergeCell ref="O3672:P3672"/>
    <mergeCell ref="A3668:A3669"/>
    <mergeCell ref="B3668:C3668"/>
    <mergeCell ref="D3668:D3669"/>
    <mergeCell ref="E3668:I3668"/>
    <mergeCell ref="J3668:J3669"/>
    <mergeCell ref="K3668:K3669"/>
    <mergeCell ref="L3668:N3668"/>
    <mergeCell ref="O3673:P3673"/>
    <mergeCell ref="O3674:P3674"/>
    <mergeCell ref="B3678:D3678"/>
    <mergeCell ref="B3679:D3679"/>
    <mergeCell ref="A3680:E3680"/>
    <mergeCell ref="A3682:E3682"/>
    <mergeCell ref="O3701:P3701"/>
    <mergeCell ref="O3702:P3702"/>
    <mergeCell ref="B3708:D3708"/>
    <mergeCell ref="B3709:D3709"/>
    <mergeCell ref="A3710:E3710"/>
    <mergeCell ref="A3712:E3712"/>
    <mergeCell ref="O3703:P3703"/>
    <mergeCell ref="O3704:P3704"/>
    <mergeCell ref="N3739:O3739"/>
    <mergeCell ref="B3749:D3749"/>
    <mergeCell ref="A3750:E3750"/>
    <mergeCell ref="N3740:O3740"/>
    <mergeCell ref="N3741:O3741"/>
    <mergeCell ref="N3742:O3742"/>
    <mergeCell ref="N3743:O3743"/>
    <mergeCell ref="N3744:O3744"/>
    <mergeCell ref="B3748:D3748"/>
    <mergeCell ref="K3734:K3735"/>
    <mergeCell ref="L3734:M3734"/>
    <mergeCell ref="N3734:O3735"/>
    <mergeCell ref="N3736:O3736"/>
    <mergeCell ref="N3737:O3737"/>
    <mergeCell ref="N3738:O3738"/>
    <mergeCell ref="M3728:O3728"/>
    <mergeCell ref="A3730:B3730"/>
    <mergeCell ref="C3730:O3730"/>
    <mergeCell ref="A3732:B3732"/>
    <mergeCell ref="C3732:O3732"/>
    <mergeCell ref="A3734:A3735"/>
    <mergeCell ref="B3734:C3734"/>
    <mergeCell ref="D3734:D3735"/>
    <mergeCell ref="E3734:I3734"/>
    <mergeCell ref="J3734:J3735"/>
    <mergeCell ref="K3769:K3770"/>
    <mergeCell ref="A3720:O3720"/>
    <mergeCell ref="A3721:O3721"/>
    <mergeCell ref="A3722:O3722"/>
    <mergeCell ref="A3723:O3723"/>
    <mergeCell ref="B3726:C3726"/>
    <mergeCell ref="E3726:H3726"/>
    <mergeCell ref="M3726:O3726"/>
    <mergeCell ref="B3728:C3728"/>
    <mergeCell ref="E3728:H3728"/>
    <mergeCell ref="A3755:P3755"/>
    <mergeCell ref="A3756:P3756"/>
    <mergeCell ref="A3757:P3757"/>
    <mergeCell ref="A3758:P3758"/>
    <mergeCell ref="B3761:C3761"/>
    <mergeCell ref="E3761:H3761"/>
    <mergeCell ref="N3761:P3761"/>
    <mergeCell ref="A3782:E3782"/>
    <mergeCell ref="A3784:E3784"/>
    <mergeCell ref="O3772:P3772"/>
    <mergeCell ref="O3773:P3773"/>
    <mergeCell ref="O3774:P3774"/>
    <mergeCell ref="O3775:P3775"/>
    <mergeCell ref="O3776:P3776"/>
    <mergeCell ref="B3763:C3763"/>
    <mergeCell ref="E3763:H3763"/>
    <mergeCell ref="A3765:B3765"/>
    <mergeCell ref="C3765:P3765"/>
    <mergeCell ref="A3767:B3767"/>
    <mergeCell ref="C3767:P3767"/>
    <mergeCell ref="L3769:N3769"/>
    <mergeCell ref="O3769:P3770"/>
    <mergeCell ref="B3780:D3780"/>
    <mergeCell ref="B3781:D3781"/>
    <mergeCell ref="A3769:A3770"/>
    <mergeCell ref="B3769:C3769"/>
    <mergeCell ref="D3769:D3770"/>
    <mergeCell ref="E3769:I3769"/>
    <mergeCell ref="O3771:P3771"/>
    <mergeCell ref="J3769:J3770"/>
    <mergeCell ref="N3807:O3807"/>
    <mergeCell ref="N3808:O3808"/>
    <mergeCell ref="N3809:O3809"/>
    <mergeCell ref="N3810:O3810"/>
    <mergeCell ref="N3811:O3811"/>
    <mergeCell ref="L3801:M3801"/>
    <mergeCell ref="N3801:O3802"/>
    <mergeCell ref="N3803:O3803"/>
    <mergeCell ref="N3804:O3804"/>
    <mergeCell ref="N3805:O3805"/>
    <mergeCell ref="N3806:O3806"/>
    <mergeCell ref="A3801:A3802"/>
    <mergeCell ref="B3801:C3801"/>
    <mergeCell ref="D3801:D3802"/>
    <mergeCell ref="E3801:I3801"/>
    <mergeCell ref="J3801:J3802"/>
    <mergeCell ref="K3801:K3802"/>
    <mergeCell ref="B3795:C3795"/>
    <mergeCell ref="E3795:H3795"/>
    <mergeCell ref="M3795:O3795"/>
    <mergeCell ref="A3797:B3797"/>
    <mergeCell ref="C3797:O3797"/>
    <mergeCell ref="A3799:B3799"/>
    <mergeCell ref="C3799:O3799"/>
    <mergeCell ref="A3817:D3817"/>
    <mergeCell ref="B3815:D3815"/>
    <mergeCell ref="B3816:D3816"/>
    <mergeCell ref="A3787:O3787"/>
    <mergeCell ref="A3788:O3788"/>
    <mergeCell ref="A3789:O3789"/>
    <mergeCell ref="A3790:O3790"/>
    <mergeCell ref="B3793:C3793"/>
    <mergeCell ref="E3793:H3793"/>
    <mergeCell ref="M3793:O3793"/>
    <mergeCell ref="N3846:O3846"/>
    <mergeCell ref="C3832:O3832"/>
    <mergeCell ref="A3834:B3834"/>
    <mergeCell ref="C3834:O3834"/>
    <mergeCell ref="A3836:A3837"/>
    <mergeCell ref="B3836:C3836"/>
    <mergeCell ref="D3836:D3837"/>
    <mergeCell ref="E3836:I3836"/>
    <mergeCell ref="J3836:J3837"/>
    <mergeCell ref="K3836:K3837"/>
    <mergeCell ref="N3841:O3841"/>
    <mergeCell ref="N3842:O3842"/>
    <mergeCell ref="N3843:O3843"/>
    <mergeCell ref="N3844:O3844"/>
    <mergeCell ref="N3845:O3845"/>
    <mergeCell ref="N3839:O3839"/>
    <mergeCell ref="N3840:O3840"/>
    <mergeCell ref="B3830:C3830"/>
    <mergeCell ref="N3838:O3838"/>
    <mergeCell ref="N3836:O3837"/>
    <mergeCell ref="E3830:H3830"/>
    <mergeCell ref="M3830:O3830"/>
    <mergeCell ref="A3832:B3832"/>
    <mergeCell ref="L3836:M3836"/>
    <mergeCell ref="A3852:D3852"/>
    <mergeCell ref="B3850:D3850"/>
    <mergeCell ref="B3851:D3851"/>
    <mergeCell ref="A3822:O3822"/>
    <mergeCell ref="A3823:O3823"/>
    <mergeCell ref="A3824:O3824"/>
    <mergeCell ref="A3825:O3825"/>
    <mergeCell ref="B3828:C3828"/>
    <mergeCell ref="E3828:H3828"/>
    <mergeCell ref="M3828:O3828"/>
    <mergeCell ref="A3856:O3856"/>
    <mergeCell ref="A3857:O3857"/>
    <mergeCell ref="A3858:O3858"/>
    <mergeCell ref="A3859:O3859"/>
    <mergeCell ref="B3862:C3862"/>
    <mergeCell ref="E3862:H3862"/>
    <mergeCell ref="M3862:O3862"/>
    <mergeCell ref="B3864:C3864"/>
    <mergeCell ref="E3864:H3864"/>
    <mergeCell ref="M3864:O3864"/>
    <mergeCell ref="A3866:B3866"/>
    <mergeCell ref="C3866:O3866"/>
    <mergeCell ref="A3868:B3868"/>
    <mergeCell ref="C3868:O3868"/>
    <mergeCell ref="N3875:O3875"/>
    <mergeCell ref="A3870:A3871"/>
    <mergeCell ref="B3870:C3870"/>
    <mergeCell ref="D3870:D3871"/>
    <mergeCell ref="E3870:I3870"/>
    <mergeCell ref="J3870:J3871"/>
    <mergeCell ref="K3870:K3871"/>
    <mergeCell ref="A3886:D3886"/>
    <mergeCell ref="N3876:O3876"/>
    <mergeCell ref="N3880:O3880"/>
    <mergeCell ref="B3884:D3884"/>
    <mergeCell ref="B3885:D3885"/>
    <mergeCell ref="L3870:M3870"/>
    <mergeCell ref="N3870:O3871"/>
    <mergeCell ref="N3872:O3872"/>
    <mergeCell ref="N3873:O3873"/>
    <mergeCell ref="N3874:O387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68"/>
  <sheetViews>
    <sheetView showGridLines="0" zoomScaleNormal="100" zoomScaleSheetLayoutView="100" workbookViewId="0">
      <pane ySplit="5490" topLeftCell="A51" activePane="bottomLeft"/>
      <selection activeCell="A10" sqref="A10:C10"/>
      <selection pane="bottomLeft" activeCell="C53" sqref="C53"/>
    </sheetView>
  </sheetViews>
  <sheetFormatPr baseColWidth="10" defaultRowHeight="13.5" x14ac:dyDescent="0.25"/>
  <cols>
    <col min="1" max="1" width="12.140625" style="8" customWidth="1"/>
    <col min="2" max="2" width="5.7109375" style="8" bestFit="1" customWidth="1"/>
    <col min="3" max="3" width="6.42578125" style="8" bestFit="1" customWidth="1"/>
    <col min="4" max="4" width="11.28515625" style="8" customWidth="1"/>
    <col min="5" max="5" width="7.5703125" style="8" bestFit="1" customWidth="1"/>
    <col min="6" max="6" width="16.42578125" style="8" bestFit="1" customWidth="1"/>
    <col min="7" max="7" width="14.28515625" style="8" customWidth="1"/>
    <col min="8" max="9" width="12" style="8" customWidth="1"/>
    <col min="10" max="10" width="10.28515625" style="8" bestFit="1" customWidth="1"/>
    <col min="11" max="12" width="12.85546875" style="8" customWidth="1"/>
    <col min="13" max="13" width="2.28515625" style="8" customWidth="1"/>
    <col min="14" max="16384" width="11.42578125" style="8"/>
  </cols>
  <sheetData>
    <row r="1" spans="1:12" x14ac:dyDescent="0.25">
      <c r="A1" s="557" t="s">
        <v>0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</row>
    <row r="2" spans="1:12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x14ac:dyDescent="0.25">
      <c r="A3" s="7"/>
      <c r="B3" s="7"/>
      <c r="C3" s="557" t="s">
        <v>44</v>
      </c>
      <c r="D3" s="557"/>
      <c r="E3" s="557"/>
      <c r="F3" s="557"/>
      <c r="G3" s="557"/>
      <c r="H3" s="557"/>
      <c r="I3" s="557"/>
      <c r="J3" s="557"/>
      <c r="K3" s="557"/>
      <c r="L3" s="9"/>
    </row>
    <row r="5" spans="1:12" ht="14.25" thickBot="1" x14ac:dyDescent="0.3"/>
    <row r="6" spans="1:12" s="14" customFormat="1" ht="14.25" thickBot="1" x14ac:dyDescent="0.3">
      <c r="A6" s="10" t="s">
        <v>45</v>
      </c>
      <c r="B6" s="11"/>
      <c r="C6" s="558"/>
      <c r="D6" s="559"/>
      <c r="E6" s="559"/>
      <c r="F6" s="559"/>
      <c r="G6" s="560"/>
      <c r="H6" s="12" t="s">
        <v>46</v>
      </c>
      <c r="I6" s="13"/>
      <c r="J6" s="561"/>
      <c r="K6" s="562"/>
      <c r="L6" s="563"/>
    </row>
    <row r="7" spans="1:12" ht="14.25" thickBot="1" x14ac:dyDescent="0.3"/>
    <row r="8" spans="1:12" ht="14.25" thickBot="1" x14ac:dyDescent="0.3">
      <c r="A8" s="15" t="s">
        <v>2</v>
      </c>
      <c r="B8" s="16"/>
      <c r="C8" s="17"/>
      <c r="D8" s="17"/>
      <c r="E8" s="18" t="s">
        <v>3</v>
      </c>
      <c r="F8" s="19"/>
      <c r="G8" s="20" t="s">
        <v>4</v>
      </c>
      <c r="H8" s="21"/>
      <c r="I8" s="22"/>
      <c r="J8" s="23" t="s">
        <v>47</v>
      </c>
      <c r="K8" s="564"/>
      <c r="L8" s="565"/>
    </row>
    <row r="9" spans="1:12" ht="14.25" thickBot="1" x14ac:dyDescent="0.3"/>
    <row r="10" spans="1:12" ht="14.25" thickBot="1" x14ac:dyDescent="0.3">
      <c r="A10" s="542" t="s">
        <v>10</v>
      </c>
      <c r="B10" s="543"/>
      <c r="C10" s="544"/>
      <c r="D10" s="545"/>
      <c r="E10" s="546"/>
      <c r="F10" s="546"/>
      <c r="G10" s="546"/>
      <c r="H10" s="546"/>
      <c r="I10" s="546"/>
      <c r="J10" s="546"/>
      <c r="K10" s="546"/>
      <c r="L10" s="547"/>
    </row>
    <row r="11" spans="1:12" ht="14.25" thickBot="1" x14ac:dyDescent="0.3"/>
    <row r="12" spans="1:12" ht="14.25" thickBot="1" x14ac:dyDescent="0.3">
      <c r="A12" s="542" t="s">
        <v>11</v>
      </c>
      <c r="B12" s="543"/>
      <c r="C12" s="544"/>
      <c r="D12" s="545"/>
      <c r="E12" s="546"/>
      <c r="F12" s="546"/>
      <c r="G12" s="546"/>
      <c r="H12" s="546"/>
      <c r="I12" s="546"/>
      <c r="J12" s="546"/>
      <c r="K12" s="546"/>
      <c r="L12" s="547"/>
    </row>
    <row r="13" spans="1:12" ht="14.25" thickBot="1" x14ac:dyDescent="0.3"/>
    <row r="14" spans="1:12" ht="27.75" thickBot="1" x14ac:dyDescent="0.3">
      <c r="A14" s="24" t="s">
        <v>48</v>
      </c>
      <c r="B14" s="24" t="s">
        <v>12</v>
      </c>
      <c r="C14" s="25" t="s">
        <v>23</v>
      </c>
      <c r="D14" s="26" t="s">
        <v>49</v>
      </c>
      <c r="E14" s="25" t="s">
        <v>25</v>
      </c>
      <c r="F14" s="25" t="s">
        <v>50</v>
      </c>
      <c r="G14" s="548" t="s">
        <v>51</v>
      </c>
      <c r="H14" s="549"/>
      <c r="I14" s="549"/>
      <c r="J14" s="550"/>
      <c r="K14" s="551" t="s">
        <v>116</v>
      </c>
      <c r="L14" s="552"/>
    </row>
    <row r="15" spans="1:12" x14ac:dyDescent="0.25">
      <c r="A15" s="27"/>
      <c r="B15" s="28"/>
      <c r="C15" s="29"/>
      <c r="D15" s="29"/>
      <c r="E15" s="29"/>
      <c r="F15" s="29"/>
      <c r="G15" s="553"/>
      <c r="H15" s="554"/>
      <c r="I15" s="554"/>
      <c r="J15" s="555"/>
      <c r="K15" s="553"/>
      <c r="L15" s="556"/>
    </row>
    <row r="16" spans="1:12" x14ac:dyDescent="0.25">
      <c r="A16" s="30"/>
      <c r="B16" s="31"/>
      <c r="C16" s="32"/>
      <c r="D16" s="32"/>
      <c r="E16" s="32"/>
      <c r="F16" s="32"/>
      <c r="G16" s="538"/>
      <c r="H16" s="539"/>
      <c r="I16" s="539"/>
      <c r="J16" s="540"/>
      <c r="K16" s="538"/>
      <c r="L16" s="541"/>
    </row>
    <row r="17" spans="1:19" x14ac:dyDescent="0.25">
      <c r="A17" s="30"/>
      <c r="B17" s="31"/>
      <c r="C17" s="32"/>
      <c r="D17" s="32"/>
      <c r="E17" s="32"/>
      <c r="F17" s="32"/>
      <c r="G17" s="538"/>
      <c r="H17" s="539"/>
      <c r="I17" s="539"/>
      <c r="J17" s="540"/>
      <c r="K17" s="538"/>
      <c r="L17" s="541"/>
    </row>
    <row r="18" spans="1:19" x14ac:dyDescent="0.25">
      <c r="A18" s="30"/>
      <c r="B18" s="31"/>
      <c r="C18" s="32"/>
      <c r="D18" s="32"/>
      <c r="E18" s="32"/>
      <c r="F18" s="32"/>
      <c r="G18" s="538"/>
      <c r="H18" s="539"/>
      <c r="I18" s="539"/>
      <c r="J18" s="540"/>
      <c r="K18" s="538"/>
      <c r="L18" s="541"/>
    </row>
    <row r="19" spans="1:19" x14ac:dyDescent="0.25">
      <c r="A19" s="30"/>
      <c r="B19" s="31"/>
      <c r="C19" s="32"/>
      <c r="D19" s="32"/>
      <c r="E19" s="32"/>
      <c r="F19" s="32"/>
      <c r="G19" s="538"/>
      <c r="H19" s="539"/>
      <c r="I19" s="539"/>
      <c r="J19" s="540"/>
      <c r="K19" s="538"/>
      <c r="L19" s="541"/>
    </row>
    <row r="20" spans="1:19" x14ac:dyDescent="0.25">
      <c r="A20" s="30"/>
      <c r="B20" s="31"/>
      <c r="C20" s="32"/>
      <c r="D20" s="32"/>
      <c r="E20" s="32"/>
      <c r="F20" s="32"/>
      <c r="G20" s="538"/>
      <c r="H20" s="539"/>
      <c r="I20" s="539"/>
      <c r="J20" s="540"/>
      <c r="K20" s="538"/>
      <c r="L20" s="541"/>
    </row>
    <row r="21" spans="1:19" x14ac:dyDescent="0.25">
      <c r="A21" s="30"/>
      <c r="B21" s="31"/>
      <c r="C21" s="32"/>
      <c r="D21" s="32"/>
      <c r="E21" s="32"/>
      <c r="F21" s="32"/>
      <c r="G21" s="538"/>
      <c r="H21" s="539"/>
      <c r="I21" s="539"/>
      <c r="J21" s="540"/>
      <c r="K21" s="538"/>
      <c r="L21" s="541"/>
    </row>
    <row r="22" spans="1:19" ht="14.25" thickBot="1" x14ac:dyDescent="0.3">
      <c r="A22" s="33"/>
      <c r="B22" s="34"/>
      <c r="C22" s="35"/>
      <c r="D22" s="35"/>
      <c r="E22" s="35"/>
      <c r="F22" s="35"/>
      <c r="G22" s="529"/>
      <c r="H22" s="530"/>
      <c r="I22" s="530"/>
      <c r="J22" s="531"/>
      <c r="K22" s="529"/>
      <c r="L22" s="532"/>
    </row>
    <row r="23" spans="1:19" ht="14.25" thickBot="1" x14ac:dyDescent="0.3">
      <c r="A23" s="36" t="s">
        <v>28</v>
      </c>
      <c r="B23" s="37"/>
      <c r="C23" s="38"/>
      <c r="D23" s="38"/>
      <c r="E23" s="38"/>
      <c r="F23" s="38"/>
      <c r="G23" s="533"/>
      <c r="H23" s="534"/>
      <c r="I23" s="534"/>
      <c r="J23" s="535"/>
      <c r="K23" s="533"/>
      <c r="L23" s="536"/>
    </row>
    <row r="24" spans="1:19" x14ac:dyDescent="0.25">
      <c r="A24" s="39"/>
      <c r="B24" s="39"/>
      <c r="C24" s="9"/>
      <c r="D24" s="9"/>
      <c r="E24" s="9"/>
      <c r="F24" s="9"/>
      <c r="G24" s="7"/>
      <c r="H24" s="7"/>
      <c r="I24" s="7"/>
      <c r="J24" s="7"/>
      <c r="K24" s="9"/>
      <c r="L24" s="9"/>
    </row>
    <row r="25" spans="1:19" x14ac:dyDescent="0.25">
      <c r="A25" s="39"/>
      <c r="B25" s="39"/>
      <c r="C25" s="9"/>
      <c r="D25" s="9"/>
      <c r="E25" s="9"/>
      <c r="F25" s="9"/>
      <c r="G25" s="9"/>
      <c r="H25" s="9"/>
      <c r="I25" s="7"/>
      <c r="J25" s="7"/>
      <c r="K25" s="7"/>
      <c r="L25" s="7"/>
    </row>
    <row r="26" spans="1:19" s="40" customFormat="1" x14ac:dyDescent="0.25">
      <c r="C26" s="41" t="s">
        <v>29</v>
      </c>
      <c r="G26" s="41" t="s">
        <v>30</v>
      </c>
      <c r="H26" s="42"/>
      <c r="I26" s="42"/>
      <c r="J26" s="41" t="s">
        <v>31</v>
      </c>
      <c r="K26" s="41"/>
      <c r="L26" s="41"/>
      <c r="M26" s="41"/>
      <c r="N26" s="43"/>
      <c r="P26" s="41"/>
      <c r="Q26" s="41"/>
      <c r="R26" s="41"/>
      <c r="S26" s="41"/>
    </row>
    <row r="27" spans="1:19" s="40" customFormat="1" x14ac:dyDescent="0.25">
      <c r="C27" s="44" t="s">
        <v>111</v>
      </c>
      <c r="G27" s="44" t="s">
        <v>111</v>
      </c>
      <c r="H27" s="45"/>
      <c r="I27" s="45"/>
      <c r="J27" s="44" t="s">
        <v>111</v>
      </c>
      <c r="K27" s="44"/>
      <c r="L27" s="44"/>
      <c r="M27" s="44"/>
      <c r="N27" s="43"/>
      <c r="P27" s="44"/>
      <c r="Q27" s="44"/>
      <c r="R27" s="44"/>
      <c r="S27" s="44"/>
    </row>
    <row r="28" spans="1:19" s="40" customFormat="1" x14ac:dyDescent="0.25">
      <c r="C28" s="44" t="s">
        <v>32</v>
      </c>
      <c r="G28" s="44" t="s">
        <v>33</v>
      </c>
      <c r="H28" s="45"/>
      <c r="I28" s="45"/>
      <c r="J28" s="44" t="s">
        <v>34</v>
      </c>
      <c r="K28" s="44"/>
      <c r="L28" s="44"/>
      <c r="M28" s="44"/>
      <c r="N28" s="43"/>
      <c r="P28" s="44"/>
      <c r="Q28" s="44"/>
      <c r="R28" s="44"/>
      <c r="S28" s="44"/>
    </row>
    <row r="30" spans="1:19" s="40" customFormat="1" x14ac:dyDescent="0.25">
      <c r="A30" s="537" t="s">
        <v>52</v>
      </c>
      <c r="B30" s="537"/>
      <c r="C30" s="537"/>
      <c r="D30" s="537"/>
      <c r="E30" s="537"/>
      <c r="F30" s="537"/>
      <c r="G30" s="537"/>
      <c r="H30" s="537"/>
      <c r="I30" s="537"/>
      <c r="J30" s="537"/>
      <c r="K30" s="537"/>
      <c r="L30" s="537"/>
      <c r="M30" s="537"/>
      <c r="N30" s="3"/>
      <c r="O30" s="3"/>
    </row>
    <row r="31" spans="1:19" s="40" customForma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9" s="40" customFormat="1" x14ac:dyDescent="0.25">
      <c r="A32" s="537" t="s">
        <v>44</v>
      </c>
      <c r="B32" s="537"/>
      <c r="C32" s="537"/>
      <c r="D32" s="537"/>
      <c r="E32" s="537"/>
      <c r="F32" s="537"/>
      <c r="G32" s="537"/>
      <c r="H32" s="537"/>
      <c r="I32" s="537"/>
      <c r="J32" s="537"/>
      <c r="K32" s="537"/>
      <c r="L32" s="537"/>
      <c r="M32" s="537"/>
      <c r="N32" s="3"/>
      <c r="O32" s="3"/>
    </row>
    <row r="33" spans="1:15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x14ac:dyDescent="0.25">
      <c r="A34" s="3" t="s">
        <v>35</v>
      </c>
      <c r="B34" s="3"/>
      <c r="C34" s="3"/>
      <c r="D34" s="3" t="s">
        <v>36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25">
      <c r="A36" s="4" t="s">
        <v>37</v>
      </c>
      <c r="B36" s="4"/>
      <c r="C36" s="4"/>
      <c r="D36" s="4" t="s">
        <v>38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x14ac:dyDescent="0.25">
      <c r="A37" s="4" t="s">
        <v>39</v>
      </c>
      <c r="B37" s="4"/>
      <c r="C37" s="4"/>
      <c r="D37" s="4" t="s">
        <v>40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25">
      <c r="A38" s="4" t="s">
        <v>53</v>
      </c>
      <c r="B38" s="4"/>
      <c r="C38" s="4"/>
      <c r="D38" s="4" t="s">
        <v>54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5">
      <c r="A39" s="4" t="s">
        <v>55</v>
      </c>
      <c r="B39" s="4"/>
      <c r="C39" s="4"/>
      <c r="D39" s="4" t="s">
        <v>56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x14ac:dyDescent="0.25">
      <c r="A40" s="46" t="s">
        <v>57</v>
      </c>
      <c r="B40" s="46"/>
      <c r="C40" s="46"/>
      <c r="D40" s="4" t="s">
        <v>58</v>
      </c>
    </row>
    <row r="41" spans="1:15" x14ac:dyDescent="0.25">
      <c r="A41" s="46" t="s">
        <v>59</v>
      </c>
      <c r="B41" s="46"/>
      <c r="C41" s="46"/>
      <c r="D41" s="4" t="s">
        <v>60</v>
      </c>
    </row>
    <row r="42" spans="1:15" x14ac:dyDescent="0.25">
      <c r="A42" s="46" t="s">
        <v>61</v>
      </c>
      <c r="B42" s="46"/>
      <c r="C42" s="46"/>
      <c r="D42" s="4" t="s">
        <v>62</v>
      </c>
    </row>
    <row r="43" spans="1:15" x14ac:dyDescent="0.25">
      <c r="A43" s="46" t="s">
        <v>112</v>
      </c>
      <c r="B43" s="46"/>
      <c r="C43" s="46"/>
      <c r="D43" s="46" t="s">
        <v>63</v>
      </c>
    </row>
    <row r="44" spans="1:15" x14ac:dyDescent="0.25">
      <c r="A44" s="4" t="s">
        <v>64</v>
      </c>
      <c r="B44" s="4"/>
      <c r="C44" s="4"/>
      <c r="D44" s="4" t="s">
        <v>65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5">
      <c r="A45" s="4" t="s">
        <v>66</v>
      </c>
      <c r="B45" s="4"/>
      <c r="C45" s="4"/>
      <c r="D45" s="4" t="s">
        <v>67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5">
      <c r="A46" s="4" t="s">
        <v>68</v>
      </c>
      <c r="B46" s="4"/>
      <c r="C46" s="4"/>
      <c r="D46" s="2" t="s">
        <v>69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5">
      <c r="A47" s="2" t="s">
        <v>70</v>
      </c>
      <c r="B47" s="2"/>
      <c r="C47" s="2"/>
      <c r="D47" s="528" t="s">
        <v>41</v>
      </c>
      <c r="E47" s="528"/>
      <c r="F47" s="528"/>
      <c r="G47" s="528"/>
      <c r="H47" s="528"/>
      <c r="I47" s="528"/>
      <c r="J47" s="528"/>
      <c r="K47" s="528"/>
      <c r="L47" s="528"/>
      <c r="M47" s="4"/>
      <c r="N47" s="4"/>
      <c r="O47" s="4"/>
    </row>
    <row r="48" spans="1:15" x14ac:dyDescent="0.25">
      <c r="A48" s="2"/>
      <c r="B48" s="2"/>
      <c r="C48" s="2"/>
      <c r="D48" s="528"/>
      <c r="E48" s="528"/>
      <c r="F48" s="528"/>
      <c r="G48" s="528"/>
      <c r="H48" s="528"/>
      <c r="I48" s="528"/>
      <c r="J48" s="528"/>
      <c r="K48" s="528"/>
      <c r="L48" s="528"/>
      <c r="M48" s="4"/>
      <c r="N48" s="4"/>
      <c r="O48" s="4"/>
    </row>
    <row r="49" spans="1:15" x14ac:dyDescent="0.25">
      <c r="A49" s="2" t="s">
        <v>71</v>
      </c>
      <c r="B49" s="2"/>
      <c r="C49" s="2"/>
      <c r="D49" s="2" t="s">
        <v>72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5">
      <c r="A50" s="2" t="s">
        <v>73</v>
      </c>
      <c r="B50" s="2"/>
      <c r="C50" s="2"/>
      <c r="D50" s="2" t="s">
        <v>42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5">
      <c r="A51" s="2" t="s">
        <v>74</v>
      </c>
      <c r="B51" s="2"/>
      <c r="C51" s="2"/>
      <c r="D51" s="2" t="s">
        <v>43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5">
      <c r="A52" s="2" t="s">
        <v>75</v>
      </c>
      <c r="B52" s="2"/>
      <c r="C52" s="2"/>
      <c r="D52" s="2" t="s">
        <v>76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5" t="s">
        <v>77</v>
      </c>
      <c r="B53" s="2"/>
      <c r="C53" s="2"/>
      <c r="D53" s="2" t="s">
        <v>78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3.5" customHeight="1" x14ac:dyDescent="0.25">
      <c r="A54" s="2" t="s">
        <v>117</v>
      </c>
      <c r="B54" s="2"/>
      <c r="C54" s="2"/>
      <c r="D54" s="2" t="s">
        <v>118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 t="s">
        <v>79</v>
      </c>
      <c r="B55" s="2"/>
      <c r="C55" s="2"/>
      <c r="D55" s="2" t="s">
        <v>119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 t="s">
        <v>80</v>
      </c>
      <c r="B56" s="2"/>
      <c r="C56" s="2"/>
      <c r="D56" s="2" t="s">
        <v>120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3.5" customHeight="1" x14ac:dyDescent="0.25">
      <c r="A57" s="2" t="s">
        <v>81</v>
      </c>
      <c r="B57" s="2"/>
      <c r="C57" s="2"/>
      <c r="D57" s="2" t="s">
        <v>114</v>
      </c>
      <c r="M57" s="6"/>
      <c r="N57" s="6"/>
      <c r="O57" s="6"/>
    </row>
    <row r="58" spans="1:15" x14ac:dyDescent="0.25">
      <c r="M58" s="6"/>
      <c r="N58" s="6"/>
      <c r="O58" s="6"/>
    </row>
    <row r="59" spans="1:15" x14ac:dyDescent="0.25"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</sheetData>
  <mergeCells count="32">
    <mergeCell ref="A1:L1"/>
    <mergeCell ref="C3:K3"/>
    <mergeCell ref="C6:G6"/>
    <mergeCell ref="J6:L6"/>
    <mergeCell ref="K8:L8"/>
    <mergeCell ref="A10:C10"/>
    <mergeCell ref="D10:L10"/>
    <mergeCell ref="A12:C12"/>
    <mergeCell ref="D12:L12"/>
    <mergeCell ref="G14:J14"/>
    <mergeCell ref="K14:L14"/>
    <mergeCell ref="G15:J15"/>
    <mergeCell ref="K15:L15"/>
    <mergeCell ref="G16:J16"/>
    <mergeCell ref="K16:L16"/>
    <mergeCell ref="G17:J17"/>
    <mergeCell ref="K17:L17"/>
    <mergeCell ref="G18:J18"/>
    <mergeCell ref="K18:L18"/>
    <mergeCell ref="G19:J19"/>
    <mergeCell ref="K19:L19"/>
    <mergeCell ref="G20:J20"/>
    <mergeCell ref="K20:L20"/>
    <mergeCell ref="G21:J21"/>
    <mergeCell ref="K21:L21"/>
    <mergeCell ref="D47:L48"/>
    <mergeCell ref="G22:J22"/>
    <mergeCell ref="K22:L22"/>
    <mergeCell ref="G23:J23"/>
    <mergeCell ref="K23:L23"/>
    <mergeCell ref="A30:M30"/>
    <mergeCell ref="A32:M32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scale="85" orientation="landscape" r:id="rId1"/>
  <rowBreaks count="1" manualBreakCount="1">
    <brk id="2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71"/>
  <sheetViews>
    <sheetView showGridLines="0" topLeftCell="A47" zoomScaleNormal="100" zoomScaleSheetLayoutView="100" workbookViewId="0">
      <selection activeCell="A44" sqref="A44:J74"/>
    </sheetView>
  </sheetViews>
  <sheetFormatPr baseColWidth="10" defaultRowHeight="13.5" x14ac:dyDescent="0.25"/>
  <cols>
    <col min="1" max="1" width="12.140625" style="8" customWidth="1"/>
    <col min="2" max="2" width="13.7109375" style="8" customWidth="1"/>
    <col min="3" max="3" width="31" style="8" customWidth="1"/>
    <col min="4" max="4" width="14.28515625" style="8" customWidth="1"/>
    <col min="5" max="5" width="13.28515625" style="8" customWidth="1"/>
    <col min="6" max="6" width="12" style="8" customWidth="1"/>
    <col min="7" max="7" width="14.85546875" style="8" customWidth="1"/>
    <col min="8" max="9" width="12.85546875" style="8" customWidth="1"/>
    <col min="10" max="10" width="1.28515625" style="8" customWidth="1"/>
    <col min="11" max="16384" width="11.42578125" style="8"/>
  </cols>
  <sheetData>
    <row r="1" spans="1:9" x14ac:dyDescent="0.25">
      <c r="A1" s="557" t="s">
        <v>0</v>
      </c>
      <c r="B1" s="557"/>
      <c r="C1" s="557"/>
      <c r="D1" s="557"/>
      <c r="E1" s="557"/>
      <c r="F1" s="557"/>
      <c r="G1" s="557"/>
      <c r="H1" s="557"/>
      <c r="I1" s="557"/>
    </row>
    <row r="3" spans="1:9" x14ac:dyDescent="0.25">
      <c r="A3" s="566" t="s">
        <v>94</v>
      </c>
      <c r="B3" s="566"/>
      <c r="C3" s="566"/>
      <c r="D3" s="566"/>
      <c r="E3" s="566"/>
      <c r="F3" s="566"/>
      <c r="G3" s="566"/>
      <c r="H3" s="566"/>
      <c r="I3" s="566"/>
    </row>
    <row r="5" spans="1:9" ht="14.25" thickBot="1" x14ac:dyDescent="0.3"/>
    <row r="6" spans="1:9" ht="14.25" thickBot="1" x14ac:dyDescent="0.3">
      <c r="A6" s="542" t="s">
        <v>45</v>
      </c>
      <c r="B6" s="544"/>
      <c r="C6" s="21"/>
      <c r="D6" s="21"/>
      <c r="E6" s="592" t="s">
        <v>95</v>
      </c>
      <c r="F6" s="592"/>
      <c r="G6" s="21"/>
      <c r="H6" s="21"/>
      <c r="I6" s="49"/>
    </row>
    <row r="7" spans="1:9" ht="14.25" thickBot="1" x14ac:dyDescent="0.3"/>
    <row r="8" spans="1:9" ht="14.25" thickBot="1" x14ac:dyDescent="0.3">
      <c r="A8" s="50" t="s">
        <v>2</v>
      </c>
      <c r="B8" s="50"/>
      <c r="C8" s="22" t="s">
        <v>4</v>
      </c>
      <c r="D8" s="48" t="s">
        <v>3</v>
      </c>
      <c r="E8" s="564"/>
      <c r="F8" s="593"/>
      <c r="G8" s="23" t="s">
        <v>47</v>
      </c>
      <c r="H8" s="564"/>
      <c r="I8" s="565"/>
    </row>
    <row r="9" spans="1:9" ht="14.25" thickBot="1" x14ac:dyDescent="0.3"/>
    <row r="10" spans="1:9" ht="14.25" thickBot="1" x14ac:dyDescent="0.3">
      <c r="A10" s="542" t="s">
        <v>10</v>
      </c>
      <c r="B10" s="544"/>
      <c r="C10" s="582"/>
      <c r="D10" s="582"/>
      <c r="E10" s="582"/>
      <c r="F10" s="582"/>
      <c r="G10" s="582"/>
      <c r="H10" s="582"/>
      <c r="I10" s="565"/>
    </row>
    <row r="11" spans="1:9" ht="14.25" thickBot="1" x14ac:dyDescent="0.3"/>
    <row r="12" spans="1:9" ht="14.25" thickBot="1" x14ac:dyDescent="0.3">
      <c r="A12" s="542" t="s">
        <v>11</v>
      </c>
      <c r="B12" s="544"/>
      <c r="C12" s="543"/>
      <c r="D12" s="543"/>
      <c r="E12" s="543"/>
      <c r="F12" s="543"/>
      <c r="G12" s="543"/>
      <c r="H12" s="543"/>
      <c r="I12" s="583"/>
    </row>
    <row r="13" spans="1:9" ht="14.25" thickBot="1" x14ac:dyDescent="0.3"/>
    <row r="14" spans="1:9" x14ac:dyDescent="0.25">
      <c r="A14" s="584" t="s">
        <v>82</v>
      </c>
      <c r="B14" s="584" t="s">
        <v>12</v>
      </c>
      <c r="C14" s="584" t="s">
        <v>96</v>
      </c>
      <c r="D14" s="584"/>
      <c r="E14" s="584"/>
      <c r="F14" s="584"/>
      <c r="G14" s="584"/>
      <c r="H14" s="586" t="s">
        <v>122</v>
      </c>
      <c r="I14" s="587"/>
    </row>
    <row r="15" spans="1:9" ht="14.25" thickBot="1" x14ac:dyDescent="0.3">
      <c r="A15" s="585"/>
      <c r="B15" s="585"/>
      <c r="C15" s="590" t="s">
        <v>97</v>
      </c>
      <c r="D15" s="591"/>
      <c r="E15" s="51" t="s">
        <v>83</v>
      </c>
      <c r="F15" s="51" t="s">
        <v>84</v>
      </c>
      <c r="G15" s="51" t="s">
        <v>25</v>
      </c>
      <c r="H15" s="588"/>
      <c r="I15" s="589"/>
    </row>
    <row r="16" spans="1:9" ht="14.25" thickBot="1" x14ac:dyDescent="0.3">
      <c r="A16" s="30"/>
      <c r="B16" s="32"/>
      <c r="C16" s="581" t="s">
        <v>98</v>
      </c>
      <c r="D16" s="544"/>
      <c r="E16" s="23"/>
      <c r="F16" s="23"/>
      <c r="G16" s="52">
        <f>SUM(G17:G22)</f>
        <v>0</v>
      </c>
      <c r="H16" s="564"/>
      <c r="I16" s="565"/>
    </row>
    <row r="17" spans="1:9" x14ac:dyDescent="0.25">
      <c r="A17" s="27"/>
      <c r="B17" s="29"/>
      <c r="C17" s="578"/>
      <c r="D17" s="579"/>
      <c r="E17" s="53"/>
      <c r="F17" s="53"/>
      <c r="G17" s="47">
        <f t="shared" ref="G17:G22" si="0">+F17*E17</f>
        <v>0</v>
      </c>
      <c r="H17" s="578"/>
      <c r="I17" s="580"/>
    </row>
    <row r="18" spans="1:9" x14ac:dyDescent="0.25">
      <c r="A18" s="30"/>
      <c r="B18" s="32"/>
      <c r="C18" s="538"/>
      <c r="D18" s="540"/>
      <c r="E18" s="54"/>
      <c r="F18" s="54"/>
      <c r="G18" s="47">
        <f t="shared" si="0"/>
        <v>0</v>
      </c>
      <c r="H18" s="538"/>
      <c r="I18" s="541"/>
    </row>
    <row r="19" spans="1:9" x14ac:dyDescent="0.25">
      <c r="A19" s="30"/>
      <c r="B19" s="32"/>
      <c r="C19" s="538"/>
      <c r="D19" s="540"/>
      <c r="E19" s="54"/>
      <c r="F19" s="54"/>
      <c r="G19" s="47">
        <f t="shared" si="0"/>
        <v>0</v>
      </c>
      <c r="H19" s="538"/>
      <c r="I19" s="541"/>
    </row>
    <row r="20" spans="1:9" x14ac:dyDescent="0.25">
      <c r="A20" s="30"/>
      <c r="B20" s="32"/>
      <c r="C20" s="538"/>
      <c r="D20" s="540"/>
      <c r="E20" s="54"/>
      <c r="F20" s="54"/>
      <c r="G20" s="47">
        <f t="shared" si="0"/>
        <v>0</v>
      </c>
      <c r="H20" s="538"/>
      <c r="I20" s="541"/>
    </row>
    <row r="21" spans="1:9" x14ac:dyDescent="0.25">
      <c r="A21" s="30"/>
      <c r="B21" s="32"/>
      <c r="C21" s="538"/>
      <c r="D21" s="540"/>
      <c r="E21" s="54"/>
      <c r="F21" s="54"/>
      <c r="G21" s="55">
        <f t="shared" si="0"/>
        <v>0</v>
      </c>
      <c r="H21" s="538"/>
      <c r="I21" s="541"/>
    </row>
    <row r="22" spans="1:9" ht="14.25" thickBot="1" x14ac:dyDescent="0.3">
      <c r="A22" s="30"/>
      <c r="B22" s="32"/>
      <c r="C22" s="529"/>
      <c r="D22" s="531"/>
      <c r="E22" s="56"/>
      <c r="F22" s="56"/>
      <c r="G22" s="57">
        <f t="shared" si="0"/>
        <v>0</v>
      </c>
      <c r="H22" s="529"/>
      <c r="I22" s="532"/>
    </row>
    <row r="23" spans="1:9" ht="14.25" thickBot="1" x14ac:dyDescent="0.3">
      <c r="A23" s="30"/>
      <c r="B23" s="32"/>
      <c r="C23" s="574" t="s">
        <v>85</v>
      </c>
      <c r="D23" s="575"/>
      <c r="E23" s="58"/>
      <c r="F23" s="58"/>
      <c r="G23" s="59">
        <f>SUM(G24:G30)</f>
        <v>0</v>
      </c>
      <c r="H23" s="576"/>
      <c r="I23" s="577"/>
    </row>
    <row r="24" spans="1:9" x14ac:dyDescent="0.25">
      <c r="A24" s="30"/>
      <c r="B24" s="32"/>
      <c r="C24" s="578"/>
      <c r="D24" s="579"/>
      <c r="E24" s="60"/>
      <c r="F24" s="60"/>
      <c r="G24" s="47">
        <f>+F24*E24</f>
        <v>0</v>
      </c>
      <c r="H24" s="578"/>
      <c r="I24" s="580"/>
    </row>
    <row r="25" spans="1:9" x14ac:dyDescent="0.25">
      <c r="A25" s="30"/>
      <c r="B25" s="32"/>
      <c r="C25" s="538"/>
      <c r="D25" s="540"/>
      <c r="E25" s="61"/>
      <c r="F25" s="61"/>
      <c r="G25" s="47">
        <f t="shared" ref="G25:G30" si="1">+F25*E25</f>
        <v>0</v>
      </c>
      <c r="H25" s="62"/>
      <c r="I25" s="63"/>
    </row>
    <row r="26" spans="1:9" x14ac:dyDescent="0.25">
      <c r="A26" s="30"/>
      <c r="B26" s="32"/>
      <c r="C26" s="538"/>
      <c r="D26" s="540"/>
      <c r="E26" s="61"/>
      <c r="F26" s="61"/>
      <c r="G26" s="47">
        <f t="shared" si="1"/>
        <v>0</v>
      </c>
      <c r="H26" s="538"/>
      <c r="I26" s="541"/>
    </row>
    <row r="27" spans="1:9" x14ac:dyDescent="0.25">
      <c r="A27" s="30"/>
      <c r="B27" s="32"/>
      <c r="C27" s="538"/>
      <c r="D27" s="540"/>
      <c r="E27" s="61"/>
      <c r="F27" s="61"/>
      <c r="G27" s="47">
        <f t="shared" si="1"/>
        <v>0</v>
      </c>
      <c r="H27" s="538"/>
      <c r="I27" s="541"/>
    </row>
    <row r="28" spans="1:9" x14ac:dyDescent="0.25">
      <c r="A28" s="30"/>
      <c r="B28" s="32"/>
      <c r="C28" s="538"/>
      <c r="D28" s="540"/>
      <c r="E28" s="61"/>
      <c r="F28" s="61"/>
      <c r="G28" s="47">
        <f t="shared" si="1"/>
        <v>0</v>
      </c>
      <c r="H28" s="538"/>
      <c r="I28" s="541"/>
    </row>
    <row r="29" spans="1:9" x14ac:dyDescent="0.25">
      <c r="A29" s="30"/>
      <c r="B29" s="32"/>
      <c r="C29" s="538"/>
      <c r="D29" s="540"/>
      <c r="E29" s="61"/>
      <c r="F29" s="61"/>
      <c r="G29" s="47">
        <f t="shared" si="1"/>
        <v>0</v>
      </c>
      <c r="H29" s="538"/>
      <c r="I29" s="541"/>
    </row>
    <row r="30" spans="1:9" ht="14.25" thickBot="1" x14ac:dyDescent="0.3">
      <c r="A30" s="33"/>
      <c r="B30" s="35"/>
      <c r="C30" s="569"/>
      <c r="D30" s="570"/>
      <c r="E30" s="64"/>
      <c r="F30" s="64"/>
      <c r="G30" s="47">
        <f t="shared" si="1"/>
        <v>0</v>
      </c>
      <c r="H30" s="529"/>
      <c r="I30" s="532"/>
    </row>
    <row r="31" spans="1:9" ht="24.75" customHeight="1" thickBot="1" x14ac:dyDescent="0.3">
      <c r="A31" s="571" t="s">
        <v>28</v>
      </c>
      <c r="B31" s="572"/>
      <c r="C31" s="572"/>
      <c r="D31" s="573"/>
      <c r="E31" s="65"/>
      <c r="F31" s="65"/>
      <c r="G31" s="66">
        <f>+G23+G16</f>
        <v>0</v>
      </c>
      <c r="H31" s="533"/>
      <c r="I31" s="536"/>
    </row>
    <row r="32" spans="1:9" x14ac:dyDescent="0.25">
      <c r="B32" s="7"/>
      <c r="C32" s="67"/>
      <c r="E32" s="566"/>
      <c r="F32" s="566"/>
      <c r="G32" s="68"/>
      <c r="H32" s="68"/>
    </row>
    <row r="33" spans="1:10" s="69" customFormat="1" x14ac:dyDescent="0.25">
      <c r="B33" s="70" t="s">
        <v>29</v>
      </c>
      <c r="D33" s="70" t="s">
        <v>30</v>
      </c>
      <c r="E33" s="70"/>
      <c r="F33" s="70"/>
      <c r="G33" s="70" t="s">
        <v>31</v>
      </c>
      <c r="H33" s="70"/>
      <c r="I33" s="70"/>
      <c r="J33" s="70"/>
    </row>
    <row r="34" spans="1:10" s="69" customFormat="1" x14ac:dyDescent="0.25">
      <c r="B34" s="71" t="s">
        <v>111</v>
      </c>
      <c r="D34" s="71" t="s">
        <v>111</v>
      </c>
      <c r="E34" s="71"/>
      <c r="F34" s="71"/>
      <c r="G34" s="71" t="s">
        <v>111</v>
      </c>
      <c r="H34" s="71"/>
      <c r="I34" s="71"/>
      <c r="J34" s="71"/>
    </row>
    <row r="35" spans="1:10" s="69" customFormat="1" x14ac:dyDescent="0.25">
      <c r="B35" s="71" t="s">
        <v>32</v>
      </c>
      <c r="D35" s="71" t="s">
        <v>33</v>
      </c>
      <c r="E35" s="71"/>
      <c r="F35" s="71"/>
      <c r="G35" s="71" t="s">
        <v>34</v>
      </c>
      <c r="H35" s="71"/>
      <c r="I35" s="71"/>
      <c r="J35" s="71"/>
    </row>
    <row r="36" spans="1:10" s="69" customFormat="1" x14ac:dyDescent="0.25">
      <c r="B36" s="71"/>
      <c r="D36" s="71"/>
      <c r="E36" s="71"/>
      <c r="F36" s="71"/>
      <c r="G36" s="71"/>
      <c r="H36" s="71"/>
      <c r="I36" s="71"/>
      <c r="J36" s="71"/>
    </row>
    <row r="37" spans="1:10" s="69" customFormat="1" x14ac:dyDescent="0.25">
      <c r="B37" s="71"/>
      <c r="D37" s="71"/>
      <c r="E37" s="71"/>
      <c r="F37" s="71"/>
      <c r="G37" s="71"/>
      <c r="H37" s="71"/>
      <c r="I37" s="71"/>
      <c r="J37" s="71"/>
    </row>
    <row r="38" spans="1:10" s="69" customFormat="1" x14ac:dyDescent="0.25">
      <c r="B38" s="71"/>
      <c r="D38" s="71"/>
      <c r="E38" s="71"/>
      <c r="F38" s="71"/>
      <c r="G38" s="71"/>
      <c r="H38" s="71"/>
      <c r="I38" s="71"/>
      <c r="J38" s="71"/>
    </row>
    <row r="39" spans="1:10" s="69" customFormat="1" x14ac:dyDescent="0.25">
      <c r="B39" s="71"/>
      <c r="D39" s="71"/>
      <c r="E39" s="71"/>
      <c r="F39" s="71"/>
      <c r="G39" s="71"/>
      <c r="H39" s="71"/>
      <c r="I39" s="71"/>
      <c r="J39" s="71"/>
    </row>
    <row r="40" spans="1:10" s="69" customFormat="1" x14ac:dyDescent="0.25">
      <c r="B40" s="71"/>
      <c r="D40" s="71"/>
      <c r="E40" s="71"/>
      <c r="F40" s="71"/>
      <c r="G40" s="71"/>
      <c r="H40" s="71"/>
      <c r="I40" s="71"/>
      <c r="J40" s="71"/>
    </row>
    <row r="41" spans="1:10" s="69" customFormat="1" x14ac:dyDescent="0.25">
      <c r="B41" s="71"/>
      <c r="D41" s="71"/>
      <c r="E41" s="71"/>
      <c r="F41" s="71"/>
      <c r="G41" s="71"/>
      <c r="H41" s="71"/>
      <c r="I41" s="71"/>
      <c r="J41" s="71"/>
    </row>
    <row r="42" spans="1:10" s="69" customFormat="1" x14ac:dyDescent="0.25">
      <c r="B42" s="71"/>
      <c r="D42" s="71"/>
      <c r="E42" s="71"/>
      <c r="F42" s="71"/>
      <c r="G42" s="71"/>
      <c r="H42" s="71"/>
      <c r="I42" s="71"/>
      <c r="J42" s="71"/>
    </row>
    <row r="43" spans="1:10" s="69" customFormat="1" x14ac:dyDescent="0.25">
      <c r="B43" s="71"/>
      <c r="D43" s="71"/>
      <c r="E43" s="71"/>
      <c r="F43" s="71"/>
      <c r="G43" s="71"/>
      <c r="H43" s="71"/>
      <c r="I43" s="71"/>
      <c r="J43" s="71"/>
    </row>
    <row r="44" spans="1:10" s="72" customFormat="1" x14ac:dyDescent="0.25">
      <c r="A44" s="567" t="s">
        <v>99</v>
      </c>
      <c r="B44" s="567"/>
      <c r="C44" s="567"/>
      <c r="D44" s="567"/>
      <c r="E44" s="567"/>
      <c r="F44" s="567"/>
      <c r="G44" s="567"/>
      <c r="H44" s="567"/>
      <c r="I44" s="567"/>
      <c r="J44" s="567"/>
    </row>
    <row r="45" spans="1:10" s="69" customFormat="1" x14ac:dyDescent="0.25"/>
    <row r="46" spans="1:10" s="69" customFormat="1" x14ac:dyDescent="0.25">
      <c r="A46" s="568" t="s">
        <v>94</v>
      </c>
      <c r="B46" s="568"/>
      <c r="C46" s="568"/>
      <c r="D46" s="568"/>
      <c r="E46" s="568"/>
      <c r="F46" s="568"/>
      <c r="G46" s="568"/>
      <c r="H46" s="568"/>
      <c r="I46" s="568"/>
      <c r="J46" s="568"/>
    </row>
    <row r="47" spans="1:10" s="69" customFormat="1" x14ac:dyDescent="0.25"/>
    <row r="48" spans="1:10" s="69" customFormat="1" x14ac:dyDescent="0.25">
      <c r="A48" s="73" t="s">
        <v>35</v>
      </c>
      <c r="B48" s="73"/>
      <c r="C48" s="73" t="s">
        <v>36</v>
      </c>
    </row>
    <row r="49" spans="1:3" s="69" customFormat="1" x14ac:dyDescent="0.25">
      <c r="A49" s="74"/>
      <c r="B49" s="74"/>
      <c r="C49" s="74"/>
    </row>
    <row r="50" spans="1:3" s="69" customFormat="1" x14ac:dyDescent="0.25">
      <c r="A50" s="74" t="s">
        <v>37</v>
      </c>
      <c r="B50" s="74"/>
      <c r="C50" s="74" t="s">
        <v>38</v>
      </c>
    </row>
    <row r="51" spans="1:3" s="69" customFormat="1" x14ac:dyDescent="0.25">
      <c r="A51" s="74" t="s">
        <v>39</v>
      </c>
      <c r="B51" s="74"/>
      <c r="C51" s="74" t="s">
        <v>40</v>
      </c>
    </row>
    <row r="52" spans="1:3" s="69" customFormat="1" x14ac:dyDescent="0.25">
      <c r="A52" s="74" t="s">
        <v>53</v>
      </c>
      <c r="B52" s="74"/>
      <c r="C52" s="74" t="s">
        <v>100</v>
      </c>
    </row>
    <row r="53" spans="1:3" s="69" customFormat="1" x14ac:dyDescent="0.25">
      <c r="A53" s="74" t="s">
        <v>55</v>
      </c>
      <c r="B53" s="74"/>
      <c r="C53" s="74" t="s">
        <v>56</v>
      </c>
    </row>
    <row r="54" spans="1:3" s="69" customFormat="1" x14ac:dyDescent="0.25">
      <c r="A54" s="74" t="s">
        <v>57</v>
      </c>
      <c r="B54" s="74"/>
      <c r="C54" s="74" t="s">
        <v>58</v>
      </c>
    </row>
    <row r="55" spans="1:3" s="69" customFormat="1" x14ac:dyDescent="0.25">
      <c r="A55" s="69" t="s">
        <v>101</v>
      </c>
      <c r="C55" s="69" t="s">
        <v>62</v>
      </c>
    </row>
    <row r="56" spans="1:3" s="69" customFormat="1" x14ac:dyDescent="0.25">
      <c r="A56" s="74" t="s">
        <v>102</v>
      </c>
      <c r="B56" s="74"/>
      <c r="C56" s="74" t="s">
        <v>60</v>
      </c>
    </row>
    <row r="57" spans="1:3" s="69" customFormat="1" x14ac:dyDescent="0.25">
      <c r="A57" s="74" t="s">
        <v>103</v>
      </c>
      <c r="B57" s="74"/>
      <c r="C57" s="74" t="s">
        <v>63</v>
      </c>
    </row>
    <row r="58" spans="1:3" s="69" customFormat="1" x14ac:dyDescent="0.25">
      <c r="A58" s="74" t="s">
        <v>64</v>
      </c>
      <c r="B58" s="74"/>
      <c r="C58" s="74" t="s">
        <v>65</v>
      </c>
    </row>
    <row r="59" spans="1:3" s="69" customFormat="1" x14ac:dyDescent="0.25">
      <c r="A59" s="74" t="s">
        <v>66</v>
      </c>
      <c r="B59" s="74"/>
      <c r="C59" s="74" t="s">
        <v>67</v>
      </c>
    </row>
    <row r="60" spans="1:3" s="69" customFormat="1" x14ac:dyDescent="0.25">
      <c r="A60" s="69" t="s">
        <v>104</v>
      </c>
      <c r="C60" s="69" t="s">
        <v>86</v>
      </c>
    </row>
    <row r="61" spans="1:3" s="69" customFormat="1" x14ac:dyDescent="0.25">
      <c r="A61" s="69" t="s">
        <v>70</v>
      </c>
      <c r="C61" s="69" t="s">
        <v>87</v>
      </c>
    </row>
    <row r="62" spans="1:3" s="69" customFormat="1" x14ac:dyDescent="0.25">
      <c r="A62" s="69" t="s">
        <v>105</v>
      </c>
      <c r="C62" s="69" t="s">
        <v>88</v>
      </c>
    </row>
    <row r="63" spans="1:3" s="69" customFormat="1" x14ac:dyDescent="0.25">
      <c r="A63" s="69" t="s">
        <v>106</v>
      </c>
      <c r="C63" s="69" t="s">
        <v>89</v>
      </c>
    </row>
    <row r="64" spans="1:3" s="69" customFormat="1" x14ac:dyDescent="0.25">
      <c r="A64" s="69" t="s">
        <v>107</v>
      </c>
      <c r="C64" s="69" t="s">
        <v>90</v>
      </c>
    </row>
    <row r="65" spans="1:10" s="69" customFormat="1" x14ac:dyDescent="0.25">
      <c r="A65" s="69" t="s">
        <v>108</v>
      </c>
      <c r="C65" s="69" t="s">
        <v>91</v>
      </c>
    </row>
    <row r="66" spans="1:10" x14ac:dyDescent="0.25">
      <c r="A66" s="69" t="s">
        <v>109</v>
      </c>
      <c r="B66" s="69"/>
      <c r="C66" s="69" t="s">
        <v>92</v>
      </c>
      <c r="D66" s="69"/>
      <c r="E66" s="69"/>
      <c r="F66" s="69"/>
      <c r="G66" s="69"/>
      <c r="H66" s="69"/>
      <c r="I66" s="69"/>
      <c r="J66" s="69"/>
    </row>
    <row r="67" spans="1:10" x14ac:dyDescent="0.25">
      <c r="A67" s="69" t="s">
        <v>110</v>
      </c>
      <c r="B67" s="69"/>
      <c r="C67" s="69" t="s">
        <v>93</v>
      </c>
      <c r="D67" s="69"/>
      <c r="E67" s="69"/>
      <c r="F67" s="69"/>
      <c r="G67" s="69"/>
      <c r="H67" s="69"/>
      <c r="I67" s="69"/>
      <c r="J67" s="69"/>
    </row>
    <row r="68" spans="1:10" x14ac:dyDescent="0.25">
      <c r="A68" s="69" t="s">
        <v>123</v>
      </c>
      <c r="B68" s="69"/>
      <c r="C68" s="75" t="s">
        <v>121</v>
      </c>
      <c r="D68" s="69"/>
      <c r="E68" s="69"/>
      <c r="F68" s="69"/>
      <c r="G68" s="69"/>
      <c r="H68" s="69"/>
      <c r="I68" s="69"/>
      <c r="J68" s="69"/>
    </row>
    <row r="69" spans="1:10" x14ac:dyDescent="0.25">
      <c r="A69" s="75" t="s">
        <v>79</v>
      </c>
      <c r="B69" s="75"/>
      <c r="C69" s="75" t="s">
        <v>113</v>
      </c>
      <c r="D69" s="69"/>
      <c r="E69" s="69"/>
      <c r="F69" s="69"/>
      <c r="G69" s="69"/>
      <c r="H69" s="69"/>
      <c r="I69" s="69"/>
      <c r="J69" s="69"/>
    </row>
    <row r="70" spans="1:10" x14ac:dyDescent="0.25">
      <c r="A70" s="75" t="s">
        <v>80</v>
      </c>
      <c r="B70" s="75"/>
      <c r="C70" s="75" t="s">
        <v>120</v>
      </c>
      <c r="D70" s="69"/>
      <c r="E70" s="69"/>
      <c r="F70" s="69"/>
      <c r="G70" s="69"/>
      <c r="H70" s="69"/>
      <c r="I70" s="69"/>
      <c r="J70" s="69"/>
    </row>
    <row r="71" spans="1:10" x14ac:dyDescent="0.25">
      <c r="A71" s="75" t="s">
        <v>81</v>
      </c>
      <c r="B71" s="75"/>
      <c r="C71" s="75" t="s">
        <v>114</v>
      </c>
    </row>
  </sheetData>
  <mergeCells count="49">
    <mergeCell ref="A1:I1"/>
    <mergeCell ref="A3:I3"/>
    <mergeCell ref="A6:B6"/>
    <mergeCell ref="E6:F6"/>
    <mergeCell ref="E8:F8"/>
    <mergeCell ref="H8:I8"/>
    <mergeCell ref="A10:B10"/>
    <mergeCell ref="C10:I10"/>
    <mergeCell ref="A12:B12"/>
    <mergeCell ref="C12:I12"/>
    <mergeCell ref="A14:A15"/>
    <mergeCell ref="B14:B15"/>
    <mergeCell ref="C14:G14"/>
    <mergeCell ref="H14:I15"/>
    <mergeCell ref="C15:D15"/>
    <mergeCell ref="C16:D16"/>
    <mergeCell ref="H16:I16"/>
    <mergeCell ref="C17:D17"/>
    <mergeCell ref="H17:I17"/>
    <mergeCell ref="C18:D18"/>
    <mergeCell ref="H18:I18"/>
    <mergeCell ref="C19:D19"/>
    <mergeCell ref="H19:I19"/>
    <mergeCell ref="C20:D20"/>
    <mergeCell ref="H20:I20"/>
    <mergeCell ref="C21:D21"/>
    <mergeCell ref="H21:I21"/>
    <mergeCell ref="C22:D22"/>
    <mergeCell ref="H22:I22"/>
    <mergeCell ref="C23:D23"/>
    <mergeCell ref="H23:I23"/>
    <mergeCell ref="C24:D24"/>
    <mergeCell ref="H24:I24"/>
    <mergeCell ref="C25:D25"/>
    <mergeCell ref="C26:D26"/>
    <mergeCell ref="H26:I26"/>
    <mergeCell ref="C27:D27"/>
    <mergeCell ref="H27:I27"/>
    <mergeCell ref="C28:D28"/>
    <mergeCell ref="H28:I28"/>
    <mergeCell ref="E32:F32"/>
    <mergeCell ref="A44:J44"/>
    <mergeCell ref="A46:J46"/>
    <mergeCell ref="C29:D29"/>
    <mergeCell ref="H29:I29"/>
    <mergeCell ref="C30:D30"/>
    <mergeCell ref="H30:I30"/>
    <mergeCell ref="A31:D31"/>
    <mergeCell ref="H31:I31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BCL_UTSH_02_2025</vt:lpstr>
      <vt:lpstr>F-02-a</vt:lpstr>
      <vt:lpstr>F-04-a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VRAL</dc:creator>
  <cp:lastModifiedBy>Utsh</cp:lastModifiedBy>
  <cp:lastPrinted>2025-06-30T18:50:02Z</cp:lastPrinted>
  <dcterms:created xsi:type="dcterms:W3CDTF">2013-01-30T21:16:06Z</dcterms:created>
  <dcterms:modified xsi:type="dcterms:W3CDTF">2026-01-30T17:57:43Z</dcterms:modified>
</cp:coreProperties>
</file>